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RasmusHansen\Downloads\"/>
    </mc:Choice>
  </mc:AlternateContent>
  <xr:revisionPtr revIDLastSave="0" documentId="8_{54266DE1-2695-49AF-8AEC-0A2662126290}" xr6:coauthVersionLast="47" xr6:coauthVersionMax="47" xr10:uidLastSave="{00000000-0000-0000-0000-000000000000}"/>
  <bookViews>
    <workbookView xWindow="-120" yWindow="-120" windowWidth="29040" windowHeight="15840" tabRatio="808" xr2:uid="{00000000-000D-0000-FFFF-FFFF00000000}"/>
  </bookViews>
  <sheets>
    <sheet name="SUMMARY" sheetId="5" r:id="rId1"/>
    <sheet name="WIND" sheetId="1" r:id="rId2"/>
    <sheet name="TIDE" sheetId="7" r:id="rId3"/>
    <sheet name="WATER_LEVEL" sheetId="2" r:id="rId4"/>
    <sheet name="CURRENT" sheetId="3" r:id="rId5"/>
    <sheet name="WAVES" sheetId="4" r:id="rId6"/>
    <sheet name="Associated" sheetId="8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213" i="1" l="1"/>
  <c r="BD256" i="1"/>
  <c r="BC256" i="1"/>
  <c r="BE255" i="1"/>
  <c r="BD255" i="1"/>
  <c r="AE247" i="1" s="1"/>
  <c r="BC255" i="1"/>
  <c r="AN270" i="1" s="1"/>
  <c r="BB255" i="1"/>
  <c r="BE226" i="1"/>
  <c r="BE227" i="1" s="1"/>
  <c r="BD226" i="1"/>
  <c r="BD227" i="1" s="1"/>
  <c r="BC226" i="1"/>
  <c r="BC227" i="1" s="1"/>
  <c r="BB226" i="1"/>
  <c r="BB227" i="1" s="1"/>
  <c r="BE197" i="1"/>
  <c r="BE198" i="1" s="1"/>
  <c r="BD197" i="1"/>
  <c r="BD198" i="1" s="1"/>
  <c r="BC197" i="1"/>
  <c r="BC198" i="1" s="1"/>
  <c r="BB197" i="1"/>
  <c r="BB198" i="1" s="1"/>
  <c r="BE168" i="1"/>
  <c r="BE169" i="1" s="1"/>
  <c r="BD168" i="1"/>
  <c r="BD169" i="1" s="1"/>
  <c r="BC168" i="1"/>
  <c r="BC169" i="1" s="1"/>
  <c r="BB168" i="1"/>
  <c r="BB169" i="1" s="1"/>
  <c r="BE139" i="1"/>
  <c r="BE140" i="1" s="1"/>
  <c r="BD139" i="1"/>
  <c r="BD140" i="1" s="1"/>
  <c r="BC139" i="1"/>
  <c r="BC140" i="1" s="1"/>
  <c r="BB139" i="1"/>
  <c r="BB140" i="1" s="1"/>
  <c r="BE110" i="1"/>
  <c r="BE111" i="1" s="1"/>
  <c r="BD110" i="1"/>
  <c r="BD111" i="1" s="1"/>
  <c r="BC110" i="1"/>
  <c r="BC111" i="1" s="1"/>
  <c r="BB110" i="1"/>
  <c r="BB111" i="1" s="1"/>
  <c r="BE81" i="1"/>
  <c r="BE82" i="1" s="1"/>
  <c r="BD81" i="1"/>
  <c r="BD82" i="1" s="1"/>
  <c r="BC81" i="1"/>
  <c r="BC82" i="1" s="1"/>
  <c r="BB81" i="1"/>
  <c r="BB82" i="1" s="1"/>
  <c r="BE52" i="1"/>
  <c r="BE53" i="1" s="1"/>
  <c r="BD52" i="1"/>
  <c r="BD53" i="1" s="1"/>
  <c r="BC52" i="1"/>
  <c r="BC53" i="1" s="1"/>
  <c r="BB52" i="1"/>
  <c r="BB53" i="1" s="1"/>
  <c r="BE23" i="1"/>
  <c r="BE24" i="1" s="1"/>
  <c r="BD23" i="1"/>
  <c r="BD24" i="1" s="1"/>
  <c r="BC23" i="1"/>
  <c r="BC24" i="1" s="1"/>
  <c r="BB23" i="1"/>
  <c r="BB24" i="1" s="1"/>
  <c r="AO247" i="1" l="1"/>
  <c r="AI249" i="1"/>
  <c r="AJ250" i="1"/>
  <c r="AK251" i="1"/>
  <c r="AL252" i="1"/>
  <c r="AN253" i="1"/>
  <c r="AO254" i="1"/>
  <c r="AI256" i="1"/>
  <c r="AJ257" i="1"/>
  <c r="AK258" i="1"/>
  <c r="AL259" i="1"/>
  <c r="AK260" i="1"/>
  <c r="AL261" i="1"/>
  <c r="AM262" i="1"/>
  <c r="AO263" i="1"/>
  <c r="AI265" i="1"/>
  <c r="AK267" i="1"/>
  <c r="AM269" i="1"/>
  <c r="AO271" i="1"/>
  <c r="AI248" i="1"/>
  <c r="AJ249" i="1"/>
  <c r="AK250" i="1"/>
  <c r="AL251" i="1"/>
  <c r="AM252" i="1"/>
  <c r="AO253" i="1"/>
  <c r="AI255" i="1"/>
  <c r="AJ256" i="1"/>
  <c r="AK257" i="1"/>
  <c r="AL258" i="1"/>
  <c r="AM259" i="1"/>
  <c r="AL260" i="1"/>
  <c r="AM261" i="1"/>
  <c r="AN262" i="1"/>
  <c r="AI264" i="1"/>
  <c r="AM265" i="1"/>
  <c r="AO267" i="1"/>
  <c r="AJ270" i="1"/>
  <c r="AA247" i="1"/>
  <c r="AT252" i="1"/>
  <c r="AS260" i="1"/>
  <c r="AY270" i="1"/>
  <c r="AV266" i="1"/>
  <c r="AK247" i="1"/>
  <c r="AL248" i="1"/>
  <c r="AM249" i="1"/>
  <c r="AN250" i="1"/>
  <c r="AO251" i="1"/>
  <c r="AI253" i="1"/>
  <c r="AK254" i="1"/>
  <c r="AL255" i="1"/>
  <c r="AM256" i="1"/>
  <c r="AN257" i="1"/>
  <c r="AO258" i="1"/>
  <c r="AJ247" i="1"/>
  <c r="AO260" i="1"/>
  <c r="AI262" i="1"/>
  <c r="AJ263" i="1"/>
  <c r="AL264" i="1"/>
  <c r="AJ266" i="1"/>
  <c r="AL268" i="1"/>
  <c r="BB256" i="1"/>
  <c r="AX249" i="1" s="1"/>
  <c r="AW247" i="1"/>
  <c r="AX262" i="1"/>
  <c r="AY263" i="1"/>
  <c r="AS265" i="1"/>
  <c r="AW265" i="1"/>
  <c r="AT266" i="1"/>
  <c r="AU267" i="1"/>
  <c r="AY267" i="1"/>
  <c r="AV268" i="1"/>
  <c r="AW269" i="1"/>
  <c r="AT270" i="1"/>
  <c r="AV247" i="1"/>
  <c r="AW262" i="1"/>
  <c r="AT263" i="1"/>
  <c r="AX263" i="1"/>
  <c r="AY264" i="1"/>
  <c r="AV265" i="1"/>
  <c r="AS266" i="1"/>
  <c r="AT267" i="1"/>
  <c r="AX267" i="1"/>
  <c r="AU268" i="1"/>
  <c r="AV269" i="1"/>
  <c r="AS270" i="1"/>
  <c r="AW270" i="1"/>
  <c r="AX271" i="1"/>
  <c r="AV261" i="1"/>
  <c r="AS261" i="1"/>
  <c r="AS249" i="1"/>
  <c r="AW249" i="1"/>
  <c r="AU250" i="1"/>
  <c r="AV251" i="1"/>
  <c r="AS252" i="1"/>
  <c r="AW252" i="1"/>
  <c r="AM271" i="1"/>
  <c r="AI271" i="1"/>
  <c r="AL270" i="1"/>
  <c r="AO269" i="1"/>
  <c r="AK269" i="1"/>
  <c r="AN268" i="1"/>
  <c r="AJ268" i="1"/>
  <c r="AM267" i="1"/>
  <c r="AI267" i="1"/>
  <c r="AL266" i="1"/>
  <c r="AO265" i="1"/>
  <c r="AK265" i="1"/>
  <c r="AN264" i="1"/>
  <c r="AJ264" i="1"/>
  <c r="AM263" i="1"/>
  <c r="AO262" i="1"/>
  <c r="AK262" i="1"/>
  <c r="AN261" i="1"/>
  <c r="AJ261" i="1"/>
  <c r="AM260" i="1"/>
  <c r="AI260" i="1"/>
  <c r="AN259" i="1"/>
  <c r="AJ259" i="1"/>
  <c r="AM258" i="1"/>
  <c r="AI258" i="1"/>
  <c r="AL257" i="1"/>
  <c r="AO256" i="1"/>
  <c r="AK256" i="1"/>
  <c r="AN255" i="1"/>
  <c r="AJ255" i="1"/>
  <c r="AM254" i="1"/>
  <c r="AI254" i="1"/>
  <c r="AL253" i="1"/>
  <c r="AN252" i="1"/>
  <c r="AJ252" i="1"/>
  <c r="AM251" i="1"/>
  <c r="AI251" i="1"/>
  <c r="AL250" i="1"/>
  <c r="AO249" i="1"/>
  <c r="AK249" i="1"/>
  <c r="AN248" i="1"/>
  <c r="AJ248" i="1"/>
  <c r="AM247" i="1"/>
  <c r="AL263" i="1"/>
  <c r="AL271" i="1"/>
  <c r="AO270" i="1"/>
  <c r="AK270" i="1"/>
  <c r="AN269" i="1"/>
  <c r="AJ269" i="1"/>
  <c r="AM268" i="1"/>
  <c r="AI268" i="1"/>
  <c r="AL267" i="1"/>
  <c r="AO266" i="1"/>
  <c r="AK266" i="1"/>
  <c r="AN265" i="1"/>
  <c r="AJ265" i="1"/>
  <c r="AN271" i="1"/>
  <c r="AJ271" i="1"/>
  <c r="AM270" i="1"/>
  <c r="AI270" i="1"/>
  <c r="AL269" i="1"/>
  <c r="AO268" i="1"/>
  <c r="AK268" i="1"/>
  <c r="AN267" i="1"/>
  <c r="AJ267" i="1"/>
  <c r="AM266" i="1"/>
  <c r="AI266" i="1"/>
  <c r="AL265" i="1"/>
  <c r="AO264" i="1"/>
  <c r="AK264" i="1"/>
  <c r="AN263" i="1"/>
  <c r="AI263" i="1"/>
  <c r="AL262" i="1"/>
  <c r="AO261" i="1"/>
  <c r="AK261" i="1"/>
  <c r="AN260" i="1"/>
  <c r="AJ260" i="1"/>
  <c r="AO259" i="1"/>
  <c r="AK259" i="1"/>
  <c r="AN258" i="1"/>
  <c r="AJ258" i="1"/>
  <c r="AM257" i="1"/>
  <c r="AI257" i="1"/>
  <c r="AL256" i="1"/>
  <c r="AO255" i="1"/>
  <c r="AK255" i="1"/>
  <c r="AN254" i="1"/>
  <c r="AJ254" i="1"/>
  <c r="AM253" i="1"/>
  <c r="AO252" i="1"/>
  <c r="AK252" i="1"/>
  <c r="AN251" i="1"/>
  <c r="AJ251" i="1"/>
  <c r="AM250" i="1"/>
  <c r="AI250" i="1"/>
  <c r="AL249" i="1"/>
  <c r="AO248" i="1"/>
  <c r="AK248" i="1"/>
  <c r="AN247" i="1"/>
  <c r="AI247" i="1"/>
  <c r="AD271" i="1"/>
  <c r="Z271" i="1"/>
  <c r="AC270" i="1"/>
  <c r="Y270" i="1"/>
  <c r="AB269" i="1"/>
  <c r="AE268" i="1"/>
  <c r="AA268" i="1"/>
  <c r="AD267" i="1"/>
  <c r="Z267" i="1"/>
  <c r="AC266" i="1"/>
  <c r="Y266" i="1"/>
  <c r="AB265" i="1"/>
  <c r="AE264" i="1"/>
  <c r="AA264" i="1"/>
  <c r="AD263" i="1"/>
  <c r="Z263" i="1"/>
  <c r="AC262" i="1"/>
  <c r="Y262" i="1"/>
  <c r="AB261" i="1"/>
  <c r="AE260" i="1"/>
  <c r="AA260" i="1"/>
  <c r="AD259" i="1"/>
  <c r="Z259" i="1"/>
  <c r="AC258" i="1"/>
  <c r="Y258" i="1"/>
  <c r="AB257" i="1"/>
  <c r="AE256" i="1"/>
  <c r="AA256" i="1"/>
  <c r="AD255" i="1"/>
  <c r="Z255" i="1"/>
  <c r="AC254" i="1"/>
  <c r="Y254" i="1"/>
  <c r="AB253" i="1"/>
  <c r="AE252" i="1"/>
  <c r="AA252" i="1"/>
  <c r="AD251" i="1"/>
  <c r="Z251" i="1"/>
  <c r="AC250" i="1"/>
  <c r="Y250" i="1"/>
  <c r="AB249" i="1"/>
  <c r="AE248" i="1"/>
  <c r="AC271" i="1"/>
  <c r="Y271" i="1"/>
  <c r="AB270" i="1"/>
  <c r="AE269" i="1"/>
  <c r="AA269" i="1"/>
  <c r="AD268" i="1"/>
  <c r="Z268" i="1"/>
  <c r="AC267" i="1"/>
  <c r="Y267" i="1"/>
  <c r="AB266" i="1"/>
  <c r="AE265" i="1"/>
  <c r="AA265" i="1"/>
  <c r="AD264" i="1"/>
  <c r="Z264" i="1"/>
  <c r="AC263" i="1"/>
  <c r="Y263" i="1"/>
  <c r="AB262" i="1"/>
  <c r="AE261" i="1"/>
  <c r="AA261" i="1"/>
  <c r="AD260" i="1"/>
  <c r="Z260" i="1"/>
  <c r="AC259" i="1"/>
  <c r="Y259" i="1"/>
  <c r="AB258" i="1"/>
  <c r="AE257" i="1"/>
  <c r="AA257" i="1"/>
  <c r="AD256" i="1"/>
  <c r="Z256" i="1"/>
  <c r="AC255" i="1"/>
  <c r="Y255" i="1"/>
  <c r="AB254" i="1"/>
  <c r="AE253" i="1"/>
  <c r="AA253" i="1"/>
  <c r="AD252" i="1"/>
  <c r="Z252" i="1"/>
  <c r="AC251" i="1"/>
  <c r="Y251" i="1"/>
  <c r="AB271" i="1"/>
  <c r="AE270" i="1"/>
  <c r="AA270" i="1"/>
  <c r="AD269" i="1"/>
  <c r="Z269" i="1"/>
  <c r="AC268" i="1"/>
  <c r="Y268" i="1"/>
  <c r="AB267" i="1"/>
  <c r="AE266" i="1"/>
  <c r="AA266" i="1"/>
  <c r="AD265" i="1"/>
  <c r="Z265" i="1"/>
  <c r="AC264" i="1"/>
  <c r="Y264" i="1"/>
  <c r="AB263" i="1"/>
  <c r="AE262" i="1"/>
  <c r="AA262" i="1"/>
  <c r="AD261" i="1"/>
  <c r="Z261" i="1"/>
  <c r="AC260" i="1"/>
  <c r="AE271" i="1"/>
  <c r="AA271" i="1"/>
  <c r="AD270" i="1"/>
  <c r="Z270" i="1"/>
  <c r="AC269" i="1"/>
  <c r="Y269" i="1"/>
  <c r="AB268" i="1"/>
  <c r="AE267" i="1"/>
  <c r="AA267" i="1"/>
  <c r="AD266" i="1"/>
  <c r="Z266" i="1"/>
  <c r="AC265" i="1"/>
  <c r="Y265" i="1"/>
  <c r="AB264" i="1"/>
  <c r="AE263" i="1"/>
  <c r="AA263" i="1"/>
  <c r="AD262" i="1"/>
  <c r="Z262" i="1"/>
  <c r="AC261" i="1"/>
  <c r="Y261" i="1"/>
  <c r="AB260" i="1"/>
  <c r="AE259" i="1"/>
  <c r="AA259" i="1"/>
  <c r="AD258" i="1"/>
  <c r="Z258" i="1"/>
  <c r="AC257" i="1"/>
  <c r="Y257" i="1"/>
  <c r="AB256" i="1"/>
  <c r="Y260" i="1"/>
  <c r="AD257" i="1"/>
  <c r="AE255" i="1"/>
  <c r="AD254" i="1"/>
  <c r="AC253" i="1"/>
  <c r="AB252" i="1"/>
  <c r="AA251" i="1"/>
  <c r="AA250" i="1"/>
  <c r="AC249" i="1"/>
  <c r="AD248" i="1"/>
  <c r="Z248" i="1"/>
  <c r="AC247" i="1"/>
  <c r="Y247" i="1"/>
  <c r="AB259" i="1"/>
  <c r="Z257" i="1"/>
  <c r="AB255" i="1"/>
  <c r="AA254" i="1"/>
  <c r="Z253" i="1"/>
  <c r="Y252" i="1"/>
  <c r="AE250" i="1"/>
  <c r="Z250" i="1"/>
  <c r="AA249" i="1"/>
  <c r="AC248" i="1"/>
  <c r="Y248" i="1"/>
  <c r="AB247" i="1"/>
  <c r="AE258" i="1"/>
  <c r="AC256" i="1"/>
  <c r="AA255" i="1"/>
  <c r="Z254" i="1"/>
  <c r="Y253" i="1"/>
  <c r="AE251" i="1"/>
  <c r="AD250" i="1"/>
  <c r="AE249" i="1"/>
  <c r="Z249" i="1"/>
  <c r="AA258" i="1"/>
  <c r="Y256" i="1"/>
  <c r="AE254" i="1"/>
  <c r="AD253" i="1"/>
  <c r="AC252" i="1"/>
  <c r="AB251" i="1"/>
  <c r="AB250" i="1"/>
  <c r="AD249" i="1"/>
  <c r="Y249" i="1"/>
  <c r="AA248" i="1"/>
  <c r="AD247" i="1"/>
  <c r="Z247" i="1"/>
  <c r="BE256" i="1"/>
  <c r="O271" i="1" s="1"/>
  <c r="AY248" i="1"/>
  <c r="AU248" i="1"/>
  <c r="AW259" i="1"/>
  <c r="AS259" i="1"/>
  <c r="AV258" i="1"/>
  <c r="AY257" i="1"/>
  <c r="AU257" i="1"/>
  <c r="AX256" i="1"/>
  <c r="AT256" i="1"/>
  <c r="AW255" i="1"/>
  <c r="AS255" i="1"/>
  <c r="AV254" i="1"/>
  <c r="AY253" i="1"/>
  <c r="AU253" i="1"/>
  <c r="AX252" i="1"/>
  <c r="AY251" i="1"/>
  <c r="AT251" i="1"/>
  <c r="AV250" i="1"/>
  <c r="AV249" i="1"/>
  <c r="AY260" i="1"/>
  <c r="AT260" i="1"/>
  <c r="AU261" i="1"/>
  <c r="AV271" i="1"/>
  <c r="AX270" i="1"/>
  <c r="AX269" i="1"/>
  <c r="AW268" i="1"/>
  <c r="AV267" i="1"/>
  <c r="AU266" i="1"/>
  <c r="AT265" i="1"/>
  <c r="AS264" i="1"/>
  <c r="AY262" i="1"/>
  <c r="AX247" i="1"/>
  <c r="AL247" i="1"/>
  <c r="AM248" i="1"/>
  <c r="AN249" i="1"/>
  <c r="AO250" i="1"/>
  <c r="AI252" i="1"/>
  <c r="AK253" i="1"/>
  <c r="AL254" i="1"/>
  <c r="AM255" i="1"/>
  <c r="AN256" i="1"/>
  <c r="AO257" i="1"/>
  <c r="AI259" i="1"/>
  <c r="AJ253" i="1"/>
  <c r="AI261" i="1"/>
  <c r="AJ262" i="1"/>
  <c r="AK263" i="1"/>
  <c r="AM264" i="1"/>
  <c r="AN266" i="1"/>
  <c r="AI269" i="1"/>
  <c r="AK271" i="1"/>
  <c r="AB248" i="1"/>
  <c r="AT204" i="1"/>
  <c r="AX207" i="1"/>
  <c r="AS189" i="1"/>
  <c r="AU61" i="1"/>
  <c r="AJ22" i="1"/>
  <c r="C10" i="5"/>
  <c r="C15" i="5"/>
  <c r="J27" i="5"/>
  <c r="J26" i="5" s="1"/>
  <c r="I27" i="5"/>
  <c r="I26" i="5" s="1"/>
  <c r="H27" i="5"/>
  <c r="G27" i="5"/>
  <c r="F27" i="5"/>
  <c r="E27" i="5"/>
  <c r="D27" i="5"/>
  <c r="C27" i="5"/>
  <c r="H26" i="5"/>
  <c r="G26" i="5"/>
  <c r="F26" i="5"/>
  <c r="E26" i="5"/>
  <c r="D26" i="5"/>
  <c r="C26" i="5"/>
  <c r="J25" i="5"/>
  <c r="I25" i="5"/>
  <c r="H25" i="5"/>
  <c r="G25" i="5"/>
  <c r="F25" i="5"/>
  <c r="E25" i="5"/>
  <c r="D25" i="5"/>
  <c r="C25" i="5"/>
  <c r="J24" i="5"/>
  <c r="I24" i="5"/>
  <c r="H24" i="5"/>
  <c r="G24" i="5"/>
  <c r="F24" i="5"/>
  <c r="E24" i="5"/>
  <c r="D24" i="5"/>
  <c r="C24" i="5"/>
  <c r="J23" i="5"/>
  <c r="I23" i="5"/>
  <c r="H23" i="5"/>
  <c r="G23" i="5"/>
  <c r="F23" i="5"/>
  <c r="E23" i="5"/>
  <c r="D23" i="5"/>
  <c r="C23" i="5"/>
  <c r="J22" i="5"/>
  <c r="I22" i="5"/>
  <c r="H22" i="5"/>
  <c r="G22" i="5"/>
  <c r="F22" i="5"/>
  <c r="E22" i="5"/>
  <c r="D22" i="5"/>
  <c r="C22" i="5"/>
  <c r="J21" i="5"/>
  <c r="I21" i="5"/>
  <c r="H21" i="5"/>
  <c r="G21" i="5"/>
  <c r="F21" i="5"/>
  <c r="E21" i="5"/>
  <c r="D21" i="5"/>
  <c r="C21" i="5"/>
  <c r="I20" i="5"/>
  <c r="H20" i="5"/>
  <c r="G20" i="5"/>
  <c r="F20" i="5"/>
  <c r="E20" i="5"/>
  <c r="D20" i="5"/>
  <c r="C20" i="5"/>
  <c r="I19" i="5"/>
  <c r="H19" i="5"/>
  <c r="G19" i="5"/>
  <c r="F19" i="5"/>
  <c r="E19" i="5"/>
  <c r="D19" i="5"/>
  <c r="C19" i="5"/>
  <c r="I18" i="5"/>
  <c r="H18" i="5"/>
  <c r="G18" i="5"/>
  <c r="F18" i="5"/>
  <c r="E18" i="5"/>
  <c r="D18" i="5"/>
  <c r="C18" i="5"/>
  <c r="I17" i="5"/>
  <c r="H17" i="5"/>
  <c r="G17" i="5"/>
  <c r="F17" i="5"/>
  <c r="E17" i="5"/>
  <c r="D17" i="5"/>
  <c r="C17" i="5"/>
  <c r="I16" i="5"/>
  <c r="H16" i="5"/>
  <c r="G16" i="5"/>
  <c r="F16" i="5"/>
  <c r="E16" i="5"/>
  <c r="D16" i="5"/>
  <c r="C16" i="5"/>
  <c r="I15" i="5"/>
  <c r="H15" i="5"/>
  <c r="G15" i="5"/>
  <c r="F15" i="5"/>
  <c r="E15" i="5"/>
  <c r="D15" i="5"/>
  <c r="AY250" i="1" l="1"/>
  <c r="AW260" i="1"/>
  <c r="AT271" i="1"/>
  <c r="AY268" i="1"/>
  <c r="AW266" i="1"/>
  <c r="AU264" i="1"/>
  <c r="AS262" i="1"/>
  <c r="AS269" i="1"/>
  <c r="AX266" i="1"/>
  <c r="AV264" i="1"/>
  <c r="AT262" i="1"/>
  <c r="AU265" i="1"/>
  <c r="AY269" i="1"/>
  <c r="AU260" i="1"/>
  <c r="AU251" i="1"/>
  <c r="AS254" i="1"/>
  <c r="AU256" i="1"/>
  <c r="AW258" i="1"/>
  <c r="AS248" i="1"/>
  <c r="AT247" i="1"/>
  <c r="AX265" i="1"/>
  <c r="AU270" i="1"/>
  <c r="AV260" i="1"/>
  <c r="AW251" i="1"/>
  <c r="AT254" i="1"/>
  <c r="AV256" i="1"/>
  <c r="AX258" i="1"/>
  <c r="AV262" i="1"/>
  <c r="AS267" i="1"/>
  <c r="AU271" i="1"/>
  <c r="AU249" i="1"/>
  <c r="AV252" i="1"/>
  <c r="AY254" i="1"/>
  <c r="AT257" i="1"/>
  <c r="AV259" i="1"/>
  <c r="O248" i="1"/>
  <c r="Q250" i="1"/>
  <c r="T252" i="1"/>
  <c r="O255" i="1"/>
  <c r="Q257" i="1"/>
  <c r="S259" i="1"/>
  <c r="U261" i="1"/>
  <c r="P264" i="1"/>
  <c r="R266" i="1"/>
  <c r="U268" i="1"/>
  <c r="P271" i="1"/>
  <c r="P248" i="1"/>
  <c r="R250" i="1"/>
  <c r="U252" i="1"/>
  <c r="P255" i="1"/>
  <c r="R257" i="1"/>
  <c r="T259" i="1"/>
  <c r="O262" i="1"/>
  <c r="Q264" i="1"/>
  <c r="S266" i="1"/>
  <c r="O269" i="1"/>
  <c r="Q271" i="1"/>
  <c r="Q248" i="1"/>
  <c r="S250" i="1"/>
  <c r="O253" i="1"/>
  <c r="Q255" i="1"/>
  <c r="S257" i="1"/>
  <c r="U259" i="1"/>
  <c r="P262" i="1"/>
  <c r="R264" i="1"/>
  <c r="T266" i="1"/>
  <c r="P269" i="1"/>
  <c r="R271" i="1"/>
  <c r="R248" i="1"/>
  <c r="T250" i="1"/>
  <c r="P253" i="1"/>
  <c r="R255" i="1"/>
  <c r="T257" i="1"/>
  <c r="O260" i="1"/>
  <c r="Q262" i="1"/>
  <c r="S264" i="1"/>
  <c r="U266" i="1"/>
  <c r="Q269" i="1"/>
  <c r="S271" i="1"/>
  <c r="AW254" i="1"/>
  <c r="AY256" i="1"/>
  <c r="AT259" i="1"/>
  <c r="AU262" i="1"/>
  <c r="AY266" i="1"/>
  <c r="AS271" i="1"/>
  <c r="AT249" i="1"/>
  <c r="AU252" i="1"/>
  <c r="AX254" i="1"/>
  <c r="AS257" i="1"/>
  <c r="AU259" i="1"/>
  <c r="AW263" i="1"/>
  <c r="AT268" i="1"/>
  <c r="AT261" i="1"/>
  <c r="AT250" i="1"/>
  <c r="AT253" i="1"/>
  <c r="AV255" i="1"/>
  <c r="AX257" i="1"/>
  <c r="AT248" i="1"/>
  <c r="S248" i="1"/>
  <c r="U250" i="1"/>
  <c r="Q253" i="1"/>
  <c r="S255" i="1"/>
  <c r="U257" i="1"/>
  <c r="P260" i="1"/>
  <c r="R262" i="1"/>
  <c r="T264" i="1"/>
  <c r="O267" i="1"/>
  <c r="R269" i="1"/>
  <c r="T271" i="1"/>
  <c r="T248" i="1"/>
  <c r="O251" i="1"/>
  <c r="R253" i="1"/>
  <c r="T255" i="1"/>
  <c r="O258" i="1"/>
  <c r="Q260" i="1"/>
  <c r="S262" i="1"/>
  <c r="U264" i="1"/>
  <c r="P267" i="1"/>
  <c r="S269" i="1"/>
  <c r="U271" i="1"/>
  <c r="U248" i="1"/>
  <c r="P251" i="1"/>
  <c r="S253" i="1"/>
  <c r="U255" i="1"/>
  <c r="P258" i="1"/>
  <c r="R260" i="1"/>
  <c r="T262" i="1"/>
  <c r="O265" i="1"/>
  <c r="Q267" i="1"/>
  <c r="T269" i="1"/>
  <c r="Q252" i="1"/>
  <c r="O249" i="1"/>
  <c r="Q251" i="1"/>
  <c r="T253" i="1"/>
  <c r="O256" i="1"/>
  <c r="Q258" i="1"/>
  <c r="S260" i="1"/>
  <c r="U262" i="1"/>
  <c r="P265" i="1"/>
  <c r="R267" i="1"/>
  <c r="U269" i="1"/>
  <c r="S267" i="1"/>
  <c r="AU263" i="1"/>
  <c r="AY247" i="1"/>
  <c r="AS263" i="1"/>
  <c r="AW267" i="1"/>
  <c r="AW271" i="1"/>
  <c r="AY249" i="1"/>
  <c r="AY252" i="1"/>
  <c r="AT255" i="1"/>
  <c r="AV257" i="1"/>
  <c r="AX259" i="1"/>
  <c r="AV263" i="1"/>
  <c r="AS268" i="1"/>
  <c r="AY271" i="1"/>
  <c r="AS250" i="1"/>
  <c r="AS253" i="1"/>
  <c r="AU255" i="1"/>
  <c r="AW257" i="1"/>
  <c r="AY259" i="1"/>
  <c r="AX264" i="1"/>
  <c r="AU269" i="1"/>
  <c r="AY261" i="1"/>
  <c r="AS251" i="1"/>
  <c r="AX253" i="1"/>
  <c r="AS256" i="1"/>
  <c r="AU258" i="1"/>
  <c r="AX248" i="1"/>
  <c r="P249" i="1"/>
  <c r="R251" i="1"/>
  <c r="U253" i="1"/>
  <c r="P256" i="1"/>
  <c r="R258" i="1"/>
  <c r="T260" i="1"/>
  <c r="O263" i="1"/>
  <c r="Q265" i="1"/>
  <c r="T267" i="1"/>
  <c r="O270" i="1"/>
  <c r="U247" i="1"/>
  <c r="Q249" i="1"/>
  <c r="S251" i="1"/>
  <c r="O254" i="1"/>
  <c r="Q256" i="1"/>
  <c r="S258" i="1"/>
  <c r="U260" i="1"/>
  <c r="P263" i="1"/>
  <c r="R265" i="1"/>
  <c r="U267" i="1"/>
  <c r="P270" i="1"/>
  <c r="O247" i="1"/>
  <c r="R249" i="1"/>
  <c r="T251" i="1"/>
  <c r="P254" i="1"/>
  <c r="R256" i="1"/>
  <c r="T258" i="1"/>
  <c r="O261" i="1"/>
  <c r="Q263" i="1"/>
  <c r="S265" i="1"/>
  <c r="O268" i="1"/>
  <c r="Q270" i="1"/>
  <c r="P247" i="1"/>
  <c r="S249" i="1"/>
  <c r="U251" i="1"/>
  <c r="Q254" i="1"/>
  <c r="S256" i="1"/>
  <c r="U258" i="1"/>
  <c r="P261" i="1"/>
  <c r="R263" i="1"/>
  <c r="T265" i="1"/>
  <c r="P268" i="1"/>
  <c r="R270" i="1"/>
  <c r="AS247" i="1"/>
  <c r="AT264" i="1"/>
  <c r="AX268" i="1"/>
  <c r="AW261" i="1"/>
  <c r="AW250" i="1"/>
  <c r="AV253" i="1"/>
  <c r="AX255" i="1"/>
  <c r="AS258" i="1"/>
  <c r="AV248" i="1"/>
  <c r="AW264" i="1"/>
  <c r="AT269" i="1"/>
  <c r="AX261" i="1"/>
  <c r="AX250" i="1"/>
  <c r="AW253" i="1"/>
  <c r="AY255" i="1"/>
  <c r="AT258" i="1"/>
  <c r="AW248" i="1"/>
  <c r="AU247" i="1"/>
  <c r="AY265" i="1"/>
  <c r="AV270" i="1"/>
  <c r="AX260" i="1"/>
  <c r="AX251" i="1"/>
  <c r="AU254" i="1"/>
  <c r="AW256" i="1"/>
  <c r="AY258" i="1"/>
  <c r="Q247" i="1"/>
  <c r="T249" i="1"/>
  <c r="O252" i="1"/>
  <c r="R254" i="1"/>
  <c r="T256" i="1"/>
  <c r="O259" i="1"/>
  <c r="Q261" i="1"/>
  <c r="S263" i="1"/>
  <c r="U265" i="1"/>
  <c r="Q268" i="1"/>
  <c r="S270" i="1"/>
  <c r="R247" i="1"/>
  <c r="U249" i="1"/>
  <c r="P252" i="1"/>
  <c r="S254" i="1"/>
  <c r="U256" i="1"/>
  <c r="P259" i="1"/>
  <c r="R261" i="1"/>
  <c r="T263" i="1"/>
  <c r="O266" i="1"/>
  <c r="R268" i="1"/>
  <c r="T270" i="1"/>
  <c r="S247" i="1"/>
  <c r="O250" i="1"/>
  <c r="R252" i="1"/>
  <c r="T254" i="1"/>
  <c r="O257" i="1"/>
  <c r="Q259" i="1"/>
  <c r="S261" i="1"/>
  <c r="U263" i="1"/>
  <c r="P266" i="1"/>
  <c r="S268" i="1"/>
  <c r="U270" i="1"/>
  <c r="T247" i="1"/>
  <c r="P250" i="1"/>
  <c r="S252" i="1"/>
  <c r="U254" i="1"/>
  <c r="P257" i="1"/>
  <c r="R259" i="1"/>
  <c r="T261" i="1"/>
  <c r="O264" i="1"/>
  <c r="Q266" i="1"/>
  <c r="T268" i="1"/>
  <c r="P161" i="3"/>
  <c r="Q161" i="3"/>
  <c r="R161" i="3"/>
  <c r="S161" i="3"/>
  <c r="T161" i="3"/>
  <c r="U161" i="3"/>
  <c r="V161" i="3"/>
  <c r="P162" i="3"/>
  <c r="Q162" i="3"/>
  <c r="R162" i="3"/>
  <c r="S162" i="3"/>
  <c r="T162" i="3"/>
  <c r="U162" i="3"/>
  <c r="V162" i="3"/>
  <c r="P163" i="3"/>
  <c r="Q163" i="3"/>
  <c r="R163" i="3"/>
  <c r="S163" i="3"/>
  <c r="T163" i="3"/>
  <c r="U163" i="3"/>
  <c r="V163" i="3"/>
  <c r="P164" i="3"/>
  <c r="Q164" i="3"/>
  <c r="R164" i="3"/>
  <c r="S164" i="3"/>
  <c r="T164" i="3"/>
  <c r="U164" i="3"/>
  <c r="V164" i="3"/>
  <c r="P165" i="3"/>
  <c r="Q165" i="3"/>
  <c r="R165" i="3"/>
  <c r="S165" i="3"/>
  <c r="T165" i="3"/>
  <c r="U165" i="3"/>
  <c r="V165" i="3"/>
  <c r="P166" i="3"/>
  <c r="Q166" i="3"/>
  <c r="R166" i="3"/>
  <c r="S166" i="3"/>
  <c r="T166" i="3"/>
  <c r="U166" i="3"/>
  <c r="V166" i="3"/>
  <c r="P167" i="3"/>
  <c r="Q167" i="3"/>
  <c r="R167" i="3"/>
  <c r="S167" i="3"/>
  <c r="T167" i="3"/>
  <c r="U167" i="3"/>
  <c r="V167" i="3"/>
  <c r="P168" i="3"/>
  <c r="Q168" i="3"/>
  <c r="R168" i="3"/>
  <c r="S168" i="3"/>
  <c r="T168" i="3"/>
  <c r="U168" i="3"/>
  <c r="V168" i="3"/>
  <c r="P169" i="3"/>
  <c r="Q169" i="3"/>
  <c r="R169" i="3"/>
  <c r="S169" i="3"/>
  <c r="T169" i="3"/>
  <c r="U169" i="3"/>
  <c r="V169" i="3"/>
  <c r="P170" i="3"/>
  <c r="Q170" i="3"/>
  <c r="R170" i="3"/>
  <c r="S170" i="3"/>
  <c r="T170" i="3"/>
  <c r="U170" i="3"/>
  <c r="V170" i="3"/>
  <c r="P171" i="3"/>
  <c r="Q171" i="3"/>
  <c r="R171" i="3"/>
  <c r="S171" i="3"/>
  <c r="T171" i="3"/>
  <c r="U171" i="3"/>
  <c r="V171" i="3"/>
  <c r="P172" i="3"/>
  <c r="Q172" i="3"/>
  <c r="R172" i="3"/>
  <c r="S172" i="3"/>
  <c r="T172" i="3"/>
  <c r="U172" i="3"/>
  <c r="V172" i="3"/>
  <c r="P173" i="3"/>
  <c r="Q173" i="3"/>
  <c r="R173" i="3"/>
  <c r="S173" i="3"/>
  <c r="T173" i="3"/>
  <c r="U173" i="3"/>
  <c r="V173" i="3"/>
  <c r="P174" i="3"/>
  <c r="Q174" i="3"/>
  <c r="R174" i="3"/>
  <c r="S174" i="3"/>
  <c r="T174" i="3"/>
  <c r="U174" i="3"/>
  <c r="V174" i="3"/>
  <c r="P175" i="3"/>
  <c r="Q175" i="3"/>
  <c r="R175" i="3"/>
  <c r="S175" i="3"/>
  <c r="T175" i="3"/>
  <c r="U175" i="3"/>
  <c r="V175" i="3"/>
  <c r="P176" i="3"/>
  <c r="Q176" i="3"/>
  <c r="R176" i="3"/>
  <c r="S176" i="3"/>
  <c r="T176" i="3"/>
  <c r="U176" i="3"/>
  <c r="V176" i="3"/>
  <c r="P177" i="3"/>
  <c r="Q177" i="3"/>
  <c r="R177" i="3"/>
  <c r="S177" i="3"/>
  <c r="T177" i="3"/>
  <c r="U177" i="3"/>
  <c r="V177" i="3"/>
  <c r="P178" i="3"/>
  <c r="Q178" i="3"/>
  <c r="R178" i="3"/>
  <c r="S178" i="3"/>
  <c r="T178" i="3"/>
  <c r="U178" i="3"/>
  <c r="V178" i="3"/>
  <c r="P179" i="3"/>
  <c r="Q179" i="3"/>
  <c r="R179" i="3"/>
  <c r="S179" i="3"/>
  <c r="T179" i="3"/>
  <c r="U179" i="3"/>
  <c r="V179" i="3"/>
  <c r="P180" i="3"/>
  <c r="Q180" i="3"/>
  <c r="R180" i="3"/>
  <c r="S180" i="3"/>
  <c r="T180" i="3"/>
  <c r="U180" i="3"/>
  <c r="V180" i="3"/>
  <c r="P181" i="3"/>
  <c r="Q181" i="3"/>
  <c r="R181" i="3"/>
  <c r="S181" i="3"/>
  <c r="T181" i="3"/>
  <c r="U181" i="3"/>
  <c r="V181" i="3"/>
  <c r="P182" i="3"/>
  <c r="Q182" i="3"/>
  <c r="R182" i="3"/>
  <c r="S182" i="3"/>
  <c r="T182" i="3"/>
  <c r="U182" i="3"/>
  <c r="V182" i="3"/>
  <c r="P183" i="3"/>
  <c r="Q183" i="3"/>
  <c r="R183" i="3"/>
  <c r="S183" i="3"/>
  <c r="T183" i="3"/>
  <c r="U183" i="3"/>
  <c r="V183" i="3"/>
  <c r="P184" i="3"/>
  <c r="Q184" i="3"/>
  <c r="R184" i="3"/>
  <c r="S184" i="3"/>
  <c r="T184" i="3"/>
  <c r="U184" i="3"/>
  <c r="V184" i="3"/>
  <c r="Q160" i="3"/>
  <c r="R160" i="3"/>
  <c r="S160" i="3"/>
  <c r="T160" i="3"/>
  <c r="U160" i="3"/>
  <c r="V160" i="3"/>
  <c r="E161" i="3"/>
  <c r="F161" i="3"/>
  <c r="G161" i="3"/>
  <c r="H161" i="3"/>
  <c r="I161" i="3"/>
  <c r="J161" i="3"/>
  <c r="K161" i="3"/>
  <c r="E162" i="3"/>
  <c r="F162" i="3"/>
  <c r="G162" i="3"/>
  <c r="H162" i="3"/>
  <c r="I162" i="3"/>
  <c r="J162" i="3"/>
  <c r="K162" i="3"/>
  <c r="E163" i="3"/>
  <c r="F163" i="3"/>
  <c r="G163" i="3"/>
  <c r="H163" i="3"/>
  <c r="I163" i="3"/>
  <c r="J163" i="3"/>
  <c r="K163" i="3"/>
  <c r="E164" i="3"/>
  <c r="F164" i="3"/>
  <c r="G164" i="3"/>
  <c r="H164" i="3"/>
  <c r="I164" i="3"/>
  <c r="J164" i="3"/>
  <c r="K164" i="3"/>
  <c r="E165" i="3"/>
  <c r="F165" i="3"/>
  <c r="G165" i="3"/>
  <c r="H165" i="3"/>
  <c r="I165" i="3"/>
  <c r="J165" i="3"/>
  <c r="K165" i="3"/>
  <c r="E166" i="3"/>
  <c r="F166" i="3"/>
  <c r="G166" i="3"/>
  <c r="H166" i="3"/>
  <c r="I166" i="3"/>
  <c r="J166" i="3"/>
  <c r="K166" i="3"/>
  <c r="E167" i="3"/>
  <c r="F167" i="3"/>
  <c r="G167" i="3"/>
  <c r="H167" i="3"/>
  <c r="I167" i="3"/>
  <c r="J167" i="3"/>
  <c r="K167" i="3"/>
  <c r="E168" i="3"/>
  <c r="F168" i="3"/>
  <c r="G168" i="3"/>
  <c r="H168" i="3"/>
  <c r="I168" i="3"/>
  <c r="J168" i="3"/>
  <c r="K168" i="3"/>
  <c r="E169" i="3"/>
  <c r="F169" i="3"/>
  <c r="G169" i="3"/>
  <c r="H169" i="3"/>
  <c r="I169" i="3"/>
  <c r="J169" i="3"/>
  <c r="K169" i="3"/>
  <c r="E170" i="3"/>
  <c r="F170" i="3"/>
  <c r="G170" i="3"/>
  <c r="H170" i="3"/>
  <c r="I170" i="3"/>
  <c r="J170" i="3"/>
  <c r="K170" i="3"/>
  <c r="E171" i="3"/>
  <c r="F171" i="3"/>
  <c r="G171" i="3"/>
  <c r="H171" i="3"/>
  <c r="I171" i="3"/>
  <c r="J171" i="3"/>
  <c r="K171" i="3"/>
  <c r="E172" i="3"/>
  <c r="F172" i="3"/>
  <c r="G172" i="3"/>
  <c r="H172" i="3"/>
  <c r="I172" i="3"/>
  <c r="J172" i="3"/>
  <c r="K172" i="3"/>
  <c r="E173" i="3"/>
  <c r="F173" i="3"/>
  <c r="G173" i="3"/>
  <c r="H173" i="3"/>
  <c r="I173" i="3"/>
  <c r="J173" i="3"/>
  <c r="K173" i="3"/>
  <c r="E174" i="3"/>
  <c r="F174" i="3"/>
  <c r="G174" i="3"/>
  <c r="H174" i="3"/>
  <c r="I174" i="3"/>
  <c r="J174" i="3"/>
  <c r="K174" i="3"/>
  <c r="E175" i="3"/>
  <c r="F175" i="3"/>
  <c r="G175" i="3"/>
  <c r="H175" i="3"/>
  <c r="I175" i="3"/>
  <c r="J175" i="3"/>
  <c r="K175" i="3"/>
  <c r="E176" i="3"/>
  <c r="F176" i="3"/>
  <c r="G176" i="3"/>
  <c r="H176" i="3"/>
  <c r="I176" i="3"/>
  <c r="J176" i="3"/>
  <c r="K176" i="3"/>
  <c r="E177" i="3"/>
  <c r="F177" i="3"/>
  <c r="G177" i="3"/>
  <c r="H177" i="3"/>
  <c r="I177" i="3"/>
  <c r="J177" i="3"/>
  <c r="K177" i="3"/>
  <c r="E178" i="3"/>
  <c r="F178" i="3"/>
  <c r="G178" i="3"/>
  <c r="H178" i="3"/>
  <c r="I178" i="3"/>
  <c r="J178" i="3"/>
  <c r="K178" i="3"/>
  <c r="E179" i="3"/>
  <c r="F179" i="3"/>
  <c r="G179" i="3"/>
  <c r="H179" i="3"/>
  <c r="I179" i="3"/>
  <c r="J179" i="3"/>
  <c r="K179" i="3"/>
  <c r="E180" i="3"/>
  <c r="F180" i="3"/>
  <c r="G180" i="3"/>
  <c r="H180" i="3"/>
  <c r="I180" i="3"/>
  <c r="J180" i="3"/>
  <c r="K180" i="3"/>
  <c r="E181" i="3"/>
  <c r="F181" i="3"/>
  <c r="G181" i="3"/>
  <c r="H181" i="3"/>
  <c r="I181" i="3"/>
  <c r="J181" i="3"/>
  <c r="K181" i="3"/>
  <c r="E182" i="3"/>
  <c r="F182" i="3"/>
  <c r="G182" i="3"/>
  <c r="H182" i="3"/>
  <c r="I182" i="3"/>
  <c r="J182" i="3"/>
  <c r="K182" i="3"/>
  <c r="E183" i="3"/>
  <c r="F183" i="3"/>
  <c r="G183" i="3"/>
  <c r="H183" i="3"/>
  <c r="I183" i="3"/>
  <c r="J183" i="3"/>
  <c r="K183" i="3"/>
  <c r="E184" i="3"/>
  <c r="F184" i="3"/>
  <c r="G184" i="3"/>
  <c r="H184" i="3"/>
  <c r="I184" i="3"/>
  <c r="J184" i="3"/>
  <c r="K184" i="3"/>
  <c r="F160" i="3"/>
  <c r="G160" i="3"/>
  <c r="H160" i="3"/>
  <c r="I160" i="3"/>
  <c r="J160" i="3"/>
  <c r="K160" i="3"/>
  <c r="P132" i="3"/>
  <c r="Q132" i="3"/>
  <c r="R132" i="3"/>
  <c r="S132" i="3"/>
  <c r="T132" i="3"/>
  <c r="U132" i="3"/>
  <c r="V132" i="3"/>
  <c r="P133" i="3"/>
  <c r="Q133" i="3"/>
  <c r="R133" i="3"/>
  <c r="S133" i="3"/>
  <c r="T133" i="3"/>
  <c r="U133" i="3"/>
  <c r="V133" i="3"/>
  <c r="P134" i="3"/>
  <c r="Q134" i="3"/>
  <c r="R134" i="3"/>
  <c r="S134" i="3"/>
  <c r="T134" i="3"/>
  <c r="U134" i="3"/>
  <c r="V134" i="3"/>
  <c r="P135" i="3"/>
  <c r="Q135" i="3"/>
  <c r="R135" i="3"/>
  <c r="S135" i="3"/>
  <c r="T135" i="3"/>
  <c r="U135" i="3"/>
  <c r="V135" i="3"/>
  <c r="P136" i="3"/>
  <c r="Q136" i="3"/>
  <c r="R136" i="3"/>
  <c r="S136" i="3"/>
  <c r="T136" i="3"/>
  <c r="U136" i="3"/>
  <c r="V136" i="3"/>
  <c r="P137" i="3"/>
  <c r="Q137" i="3"/>
  <c r="R137" i="3"/>
  <c r="S137" i="3"/>
  <c r="T137" i="3"/>
  <c r="U137" i="3"/>
  <c r="V137" i="3"/>
  <c r="P138" i="3"/>
  <c r="Q138" i="3"/>
  <c r="R138" i="3"/>
  <c r="S138" i="3"/>
  <c r="T138" i="3"/>
  <c r="U138" i="3"/>
  <c r="V138" i="3"/>
  <c r="P139" i="3"/>
  <c r="Q139" i="3"/>
  <c r="R139" i="3"/>
  <c r="S139" i="3"/>
  <c r="T139" i="3"/>
  <c r="U139" i="3"/>
  <c r="V139" i="3"/>
  <c r="P140" i="3"/>
  <c r="Q140" i="3"/>
  <c r="R140" i="3"/>
  <c r="S140" i="3"/>
  <c r="T140" i="3"/>
  <c r="U140" i="3"/>
  <c r="V140" i="3"/>
  <c r="P141" i="3"/>
  <c r="Q141" i="3"/>
  <c r="R141" i="3"/>
  <c r="S141" i="3"/>
  <c r="T141" i="3"/>
  <c r="U141" i="3"/>
  <c r="V141" i="3"/>
  <c r="P142" i="3"/>
  <c r="Q142" i="3"/>
  <c r="R142" i="3"/>
  <c r="S142" i="3"/>
  <c r="T142" i="3"/>
  <c r="U142" i="3"/>
  <c r="V142" i="3"/>
  <c r="P143" i="3"/>
  <c r="Q143" i="3"/>
  <c r="R143" i="3"/>
  <c r="S143" i="3"/>
  <c r="T143" i="3"/>
  <c r="U143" i="3"/>
  <c r="V143" i="3"/>
  <c r="P144" i="3"/>
  <c r="Q144" i="3"/>
  <c r="R144" i="3"/>
  <c r="S144" i="3"/>
  <c r="T144" i="3"/>
  <c r="U144" i="3"/>
  <c r="V144" i="3"/>
  <c r="P145" i="3"/>
  <c r="Q145" i="3"/>
  <c r="R145" i="3"/>
  <c r="S145" i="3"/>
  <c r="T145" i="3"/>
  <c r="U145" i="3"/>
  <c r="V145" i="3"/>
  <c r="P146" i="3"/>
  <c r="Q146" i="3"/>
  <c r="R146" i="3"/>
  <c r="S146" i="3"/>
  <c r="T146" i="3"/>
  <c r="U146" i="3"/>
  <c r="V146" i="3"/>
  <c r="P147" i="3"/>
  <c r="Q147" i="3"/>
  <c r="R147" i="3"/>
  <c r="S147" i="3"/>
  <c r="T147" i="3"/>
  <c r="U147" i="3"/>
  <c r="V147" i="3"/>
  <c r="P148" i="3"/>
  <c r="Q148" i="3"/>
  <c r="R148" i="3"/>
  <c r="S148" i="3"/>
  <c r="T148" i="3"/>
  <c r="U148" i="3"/>
  <c r="V148" i="3"/>
  <c r="P149" i="3"/>
  <c r="Q149" i="3"/>
  <c r="R149" i="3"/>
  <c r="S149" i="3"/>
  <c r="T149" i="3"/>
  <c r="U149" i="3"/>
  <c r="V149" i="3"/>
  <c r="P150" i="3"/>
  <c r="Q150" i="3"/>
  <c r="R150" i="3"/>
  <c r="S150" i="3"/>
  <c r="T150" i="3"/>
  <c r="U150" i="3"/>
  <c r="V150" i="3"/>
  <c r="P151" i="3"/>
  <c r="Q151" i="3"/>
  <c r="R151" i="3"/>
  <c r="S151" i="3"/>
  <c r="T151" i="3"/>
  <c r="U151" i="3"/>
  <c r="V151" i="3"/>
  <c r="P152" i="3"/>
  <c r="Q152" i="3"/>
  <c r="R152" i="3"/>
  <c r="S152" i="3"/>
  <c r="T152" i="3"/>
  <c r="U152" i="3"/>
  <c r="V152" i="3"/>
  <c r="P153" i="3"/>
  <c r="Q153" i="3"/>
  <c r="R153" i="3"/>
  <c r="S153" i="3"/>
  <c r="T153" i="3"/>
  <c r="U153" i="3"/>
  <c r="V153" i="3"/>
  <c r="P154" i="3"/>
  <c r="Q154" i="3"/>
  <c r="R154" i="3"/>
  <c r="S154" i="3"/>
  <c r="T154" i="3"/>
  <c r="U154" i="3"/>
  <c r="V154" i="3"/>
  <c r="P155" i="3"/>
  <c r="Q155" i="3"/>
  <c r="R155" i="3"/>
  <c r="S155" i="3"/>
  <c r="T155" i="3"/>
  <c r="U155" i="3"/>
  <c r="V155" i="3"/>
  <c r="Q131" i="3"/>
  <c r="R131" i="3"/>
  <c r="S131" i="3"/>
  <c r="T131" i="3"/>
  <c r="U131" i="3"/>
  <c r="V131" i="3"/>
  <c r="E132" i="3"/>
  <c r="F132" i="3"/>
  <c r="G132" i="3"/>
  <c r="H132" i="3"/>
  <c r="I132" i="3"/>
  <c r="J132" i="3"/>
  <c r="K132" i="3"/>
  <c r="E133" i="3"/>
  <c r="F133" i="3"/>
  <c r="G133" i="3"/>
  <c r="H133" i="3"/>
  <c r="I133" i="3"/>
  <c r="J133" i="3"/>
  <c r="K133" i="3"/>
  <c r="E134" i="3"/>
  <c r="F134" i="3"/>
  <c r="G134" i="3"/>
  <c r="H134" i="3"/>
  <c r="I134" i="3"/>
  <c r="J134" i="3"/>
  <c r="K134" i="3"/>
  <c r="E135" i="3"/>
  <c r="F135" i="3"/>
  <c r="G135" i="3"/>
  <c r="H135" i="3"/>
  <c r="I135" i="3"/>
  <c r="J135" i="3"/>
  <c r="K135" i="3"/>
  <c r="E136" i="3"/>
  <c r="F136" i="3"/>
  <c r="G136" i="3"/>
  <c r="H136" i="3"/>
  <c r="I136" i="3"/>
  <c r="J136" i="3"/>
  <c r="K136" i="3"/>
  <c r="E137" i="3"/>
  <c r="F137" i="3"/>
  <c r="G137" i="3"/>
  <c r="H137" i="3"/>
  <c r="I137" i="3"/>
  <c r="J137" i="3"/>
  <c r="K137" i="3"/>
  <c r="E138" i="3"/>
  <c r="F138" i="3"/>
  <c r="G138" i="3"/>
  <c r="H138" i="3"/>
  <c r="I138" i="3"/>
  <c r="J138" i="3"/>
  <c r="K138" i="3"/>
  <c r="E139" i="3"/>
  <c r="F139" i="3"/>
  <c r="G139" i="3"/>
  <c r="H139" i="3"/>
  <c r="I139" i="3"/>
  <c r="J139" i="3"/>
  <c r="K139" i="3"/>
  <c r="E140" i="3"/>
  <c r="F140" i="3"/>
  <c r="G140" i="3"/>
  <c r="H140" i="3"/>
  <c r="I140" i="3"/>
  <c r="J140" i="3"/>
  <c r="K140" i="3"/>
  <c r="E141" i="3"/>
  <c r="F141" i="3"/>
  <c r="G141" i="3"/>
  <c r="H141" i="3"/>
  <c r="I141" i="3"/>
  <c r="J141" i="3"/>
  <c r="K141" i="3"/>
  <c r="E142" i="3"/>
  <c r="F142" i="3"/>
  <c r="G142" i="3"/>
  <c r="H142" i="3"/>
  <c r="I142" i="3"/>
  <c r="J142" i="3"/>
  <c r="K142" i="3"/>
  <c r="E143" i="3"/>
  <c r="F143" i="3"/>
  <c r="G143" i="3"/>
  <c r="H143" i="3"/>
  <c r="I143" i="3"/>
  <c r="J143" i="3"/>
  <c r="K143" i="3"/>
  <c r="E144" i="3"/>
  <c r="F144" i="3"/>
  <c r="G144" i="3"/>
  <c r="H144" i="3"/>
  <c r="I144" i="3"/>
  <c r="J144" i="3"/>
  <c r="K144" i="3"/>
  <c r="E145" i="3"/>
  <c r="F145" i="3"/>
  <c r="G145" i="3"/>
  <c r="H145" i="3"/>
  <c r="I145" i="3"/>
  <c r="J145" i="3"/>
  <c r="K145" i="3"/>
  <c r="E146" i="3"/>
  <c r="F146" i="3"/>
  <c r="G146" i="3"/>
  <c r="H146" i="3"/>
  <c r="I146" i="3"/>
  <c r="J146" i="3"/>
  <c r="K146" i="3"/>
  <c r="E147" i="3"/>
  <c r="F147" i="3"/>
  <c r="G147" i="3"/>
  <c r="H147" i="3"/>
  <c r="I147" i="3"/>
  <c r="J147" i="3"/>
  <c r="K147" i="3"/>
  <c r="E148" i="3"/>
  <c r="F148" i="3"/>
  <c r="G148" i="3"/>
  <c r="H148" i="3"/>
  <c r="I148" i="3"/>
  <c r="J148" i="3"/>
  <c r="K148" i="3"/>
  <c r="E149" i="3"/>
  <c r="F149" i="3"/>
  <c r="G149" i="3"/>
  <c r="H149" i="3"/>
  <c r="I149" i="3"/>
  <c r="J149" i="3"/>
  <c r="K149" i="3"/>
  <c r="E150" i="3"/>
  <c r="F150" i="3"/>
  <c r="G150" i="3"/>
  <c r="H150" i="3"/>
  <c r="I150" i="3"/>
  <c r="J150" i="3"/>
  <c r="K150" i="3"/>
  <c r="E151" i="3"/>
  <c r="F151" i="3"/>
  <c r="G151" i="3"/>
  <c r="H151" i="3"/>
  <c r="I151" i="3"/>
  <c r="J151" i="3"/>
  <c r="K151" i="3"/>
  <c r="E152" i="3"/>
  <c r="F152" i="3"/>
  <c r="G152" i="3"/>
  <c r="H152" i="3"/>
  <c r="I152" i="3"/>
  <c r="J152" i="3"/>
  <c r="K152" i="3"/>
  <c r="E153" i="3"/>
  <c r="F153" i="3"/>
  <c r="G153" i="3"/>
  <c r="H153" i="3"/>
  <c r="I153" i="3"/>
  <c r="J153" i="3"/>
  <c r="K153" i="3"/>
  <c r="E154" i="3"/>
  <c r="F154" i="3"/>
  <c r="G154" i="3"/>
  <c r="H154" i="3"/>
  <c r="I154" i="3"/>
  <c r="J154" i="3"/>
  <c r="K154" i="3"/>
  <c r="E155" i="3"/>
  <c r="F155" i="3"/>
  <c r="G155" i="3"/>
  <c r="H155" i="3"/>
  <c r="I155" i="3"/>
  <c r="J155" i="3"/>
  <c r="K155" i="3"/>
  <c r="F131" i="3"/>
  <c r="G131" i="3"/>
  <c r="H131" i="3"/>
  <c r="I131" i="3"/>
  <c r="J131" i="3"/>
  <c r="K131" i="3"/>
  <c r="E103" i="3"/>
  <c r="F103" i="3"/>
  <c r="G103" i="3"/>
  <c r="H103" i="3"/>
  <c r="I103" i="3"/>
  <c r="J103" i="3"/>
  <c r="K103" i="3"/>
  <c r="E104" i="3"/>
  <c r="F104" i="3"/>
  <c r="G104" i="3"/>
  <c r="H104" i="3"/>
  <c r="I104" i="3"/>
  <c r="J104" i="3"/>
  <c r="K104" i="3"/>
  <c r="E105" i="3"/>
  <c r="F105" i="3"/>
  <c r="G105" i="3"/>
  <c r="H105" i="3"/>
  <c r="I105" i="3"/>
  <c r="J105" i="3"/>
  <c r="K105" i="3"/>
  <c r="E106" i="3"/>
  <c r="F106" i="3"/>
  <c r="G106" i="3"/>
  <c r="H106" i="3"/>
  <c r="I106" i="3"/>
  <c r="J106" i="3"/>
  <c r="K106" i="3"/>
  <c r="E107" i="3"/>
  <c r="F107" i="3"/>
  <c r="G107" i="3"/>
  <c r="H107" i="3"/>
  <c r="I107" i="3"/>
  <c r="J107" i="3"/>
  <c r="K107" i="3"/>
  <c r="E108" i="3"/>
  <c r="F108" i="3"/>
  <c r="G108" i="3"/>
  <c r="H108" i="3"/>
  <c r="I108" i="3"/>
  <c r="J108" i="3"/>
  <c r="K108" i="3"/>
  <c r="E109" i="3"/>
  <c r="F109" i="3"/>
  <c r="G109" i="3"/>
  <c r="H109" i="3"/>
  <c r="I109" i="3"/>
  <c r="J109" i="3"/>
  <c r="K109" i="3"/>
  <c r="E110" i="3"/>
  <c r="F110" i="3"/>
  <c r="G110" i="3"/>
  <c r="H110" i="3"/>
  <c r="I110" i="3"/>
  <c r="J110" i="3"/>
  <c r="K110" i="3"/>
  <c r="E111" i="3"/>
  <c r="F111" i="3"/>
  <c r="G111" i="3"/>
  <c r="H111" i="3"/>
  <c r="I111" i="3"/>
  <c r="J111" i="3"/>
  <c r="K111" i="3"/>
  <c r="E112" i="3"/>
  <c r="F112" i="3"/>
  <c r="G112" i="3"/>
  <c r="H112" i="3"/>
  <c r="I112" i="3"/>
  <c r="J112" i="3"/>
  <c r="K112" i="3"/>
  <c r="E113" i="3"/>
  <c r="F113" i="3"/>
  <c r="G113" i="3"/>
  <c r="H113" i="3"/>
  <c r="I113" i="3"/>
  <c r="J113" i="3"/>
  <c r="K113" i="3"/>
  <c r="E114" i="3"/>
  <c r="F114" i="3"/>
  <c r="G114" i="3"/>
  <c r="H114" i="3"/>
  <c r="I114" i="3"/>
  <c r="J114" i="3"/>
  <c r="K114" i="3"/>
  <c r="E115" i="3"/>
  <c r="F115" i="3"/>
  <c r="G115" i="3"/>
  <c r="H115" i="3"/>
  <c r="I115" i="3"/>
  <c r="J115" i="3"/>
  <c r="K115" i="3"/>
  <c r="E116" i="3"/>
  <c r="F116" i="3"/>
  <c r="G116" i="3"/>
  <c r="H116" i="3"/>
  <c r="I116" i="3"/>
  <c r="J116" i="3"/>
  <c r="K116" i="3"/>
  <c r="E117" i="3"/>
  <c r="F117" i="3"/>
  <c r="G117" i="3"/>
  <c r="H117" i="3"/>
  <c r="I117" i="3"/>
  <c r="J117" i="3"/>
  <c r="K117" i="3"/>
  <c r="E118" i="3"/>
  <c r="F118" i="3"/>
  <c r="G118" i="3"/>
  <c r="H118" i="3"/>
  <c r="I118" i="3"/>
  <c r="J118" i="3"/>
  <c r="K118" i="3"/>
  <c r="E119" i="3"/>
  <c r="F119" i="3"/>
  <c r="G119" i="3"/>
  <c r="H119" i="3"/>
  <c r="I119" i="3"/>
  <c r="J119" i="3"/>
  <c r="K119" i="3"/>
  <c r="E120" i="3"/>
  <c r="F120" i="3"/>
  <c r="G120" i="3"/>
  <c r="H120" i="3"/>
  <c r="I120" i="3"/>
  <c r="J120" i="3"/>
  <c r="K120" i="3"/>
  <c r="E121" i="3"/>
  <c r="F121" i="3"/>
  <c r="G121" i="3"/>
  <c r="H121" i="3"/>
  <c r="I121" i="3"/>
  <c r="J121" i="3"/>
  <c r="K121" i="3"/>
  <c r="E122" i="3"/>
  <c r="F122" i="3"/>
  <c r="G122" i="3"/>
  <c r="H122" i="3"/>
  <c r="I122" i="3"/>
  <c r="J122" i="3"/>
  <c r="K122" i="3"/>
  <c r="E123" i="3"/>
  <c r="F123" i="3"/>
  <c r="G123" i="3"/>
  <c r="H123" i="3"/>
  <c r="I123" i="3"/>
  <c r="J123" i="3"/>
  <c r="K123" i="3"/>
  <c r="E124" i="3"/>
  <c r="F124" i="3"/>
  <c r="G124" i="3"/>
  <c r="H124" i="3"/>
  <c r="I124" i="3"/>
  <c r="J124" i="3"/>
  <c r="K124" i="3"/>
  <c r="E125" i="3"/>
  <c r="F125" i="3"/>
  <c r="G125" i="3"/>
  <c r="H125" i="3"/>
  <c r="I125" i="3"/>
  <c r="J125" i="3"/>
  <c r="K125" i="3"/>
  <c r="E126" i="3"/>
  <c r="F126" i="3"/>
  <c r="G126" i="3"/>
  <c r="H126" i="3"/>
  <c r="I126" i="3"/>
  <c r="J126" i="3"/>
  <c r="K126" i="3"/>
  <c r="F102" i="3"/>
  <c r="G102" i="3"/>
  <c r="H102" i="3"/>
  <c r="I102" i="3"/>
  <c r="J102" i="3"/>
  <c r="K102" i="3"/>
  <c r="P103" i="3"/>
  <c r="Q103" i="3"/>
  <c r="R103" i="3"/>
  <c r="S103" i="3"/>
  <c r="T103" i="3"/>
  <c r="U103" i="3"/>
  <c r="V103" i="3"/>
  <c r="P104" i="3"/>
  <c r="Q104" i="3"/>
  <c r="R104" i="3"/>
  <c r="S104" i="3"/>
  <c r="T104" i="3"/>
  <c r="U104" i="3"/>
  <c r="V104" i="3"/>
  <c r="P105" i="3"/>
  <c r="Q105" i="3"/>
  <c r="R105" i="3"/>
  <c r="S105" i="3"/>
  <c r="T105" i="3"/>
  <c r="U105" i="3"/>
  <c r="V105" i="3"/>
  <c r="P106" i="3"/>
  <c r="Q106" i="3"/>
  <c r="R106" i="3"/>
  <c r="S106" i="3"/>
  <c r="T106" i="3"/>
  <c r="U106" i="3"/>
  <c r="V106" i="3"/>
  <c r="P107" i="3"/>
  <c r="Q107" i="3"/>
  <c r="R107" i="3"/>
  <c r="S107" i="3"/>
  <c r="T107" i="3"/>
  <c r="U107" i="3"/>
  <c r="V107" i="3"/>
  <c r="P108" i="3"/>
  <c r="Q108" i="3"/>
  <c r="R108" i="3"/>
  <c r="S108" i="3"/>
  <c r="T108" i="3"/>
  <c r="U108" i="3"/>
  <c r="V108" i="3"/>
  <c r="P109" i="3"/>
  <c r="Q109" i="3"/>
  <c r="R109" i="3"/>
  <c r="S109" i="3"/>
  <c r="T109" i="3"/>
  <c r="U109" i="3"/>
  <c r="V109" i="3"/>
  <c r="P110" i="3"/>
  <c r="Q110" i="3"/>
  <c r="R110" i="3"/>
  <c r="S110" i="3"/>
  <c r="T110" i="3"/>
  <c r="U110" i="3"/>
  <c r="V110" i="3"/>
  <c r="P111" i="3"/>
  <c r="Q111" i="3"/>
  <c r="R111" i="3"/>
  <c r="S111" i="3"/>
  <c r="T111" i="3"/>
  <c r="U111" i="3"/>
  <c r="V111" i="3"/>
  <c r="P112" i="3"/>
  <c r="Q112" i="3"/>
  <c r="R112" i="3"/>
  <c r="S112" i="3"/>
  <c r="T112" i="3"/>
  <c r="U112" i="3"/>
  <c r="V112" i="3"/>
  <c r="P113" i="3"/>
  <c r="Q113" i="3"/>
  <c r="R113" i="3"/>
  <c r="S113" i="3"/>
  <c r="T113" i="3"/>
  <c r="U113" i="3"/>
  <c r="V113" i="3"/>
  <c r="P114" i="3"/>
  <c r="Q114" i="3"/>
  <c r="R114" i="3"/>
  <c r="S114" i="3"/>
  <c r="T114" i="3"/>
  <c r="U114" i="3"/>
  <c r="V114" i="3"/>
  <c r="P115" i="3"/>
  <c r="Q115" i="3"/>
  <c r="R115" i="3"/>
  <c r="S115" i="3"/>
  <c r="T115" i="3"/>
  <c r="U115" i="3"/>
  <c r="V115" i="3"/>
  <c r="P116" i="3"/>
  <c r="Q116" i="3"/>
  <c r="R116" i="3"/>
  <c r="S116" i="3"/>
  <c r="T116" i="3"/>
  <c r="U116" i="3"/>
  <c r="V116" i="3"/>
  <c r="P117" i="3"/>
  <c r="Q117" i="3"/>
  <c r="R117" i="3"/>
  <c r="S117" i="3"/>
  <c r="T117" i="3"/>
  <c r="U117" i="3"/>
  <c r="V117" i="3"/>
  <c r="P118" i="3"/>
  <c r="Q118" i="3"/>
  <c r="R118" i="3"/>
  <c r="S118" i="3"/>
  <c r="T118" i="3"/>
  <c r="U118" i="3"/>
  <c r="V118" i="3"/>
  <c r="P119" i="3"/>
  <c r="Q119" i="3"/>
  <c r="R119" i="3"/>
  <c r="S119" i="3"/>
  <c r="T119" i="3"/>
  <c r="U119" i="3"/>
  <c r="V119" i="3"/>
  <c r="P120" i="3"/>
  <c r="Q120" i="3"/>
  <c r="R120" i="3"/>
  <c r="S120" i="3"/>
  <c r="T120" i="3"/>
  <c r="U120" i="3"/>
  <c r="V120" i="3"/>
  <c r="P121" i="3"/>
  <c r="Q121" i="3"/>
  <c r="R121" i="3"/>
  <c r="S121" i="3"/>
  <c r="T121" i="3"/>
  <c r="U121" i="3"/>
  <c r="V121" i="3"/>
  <c r="P122" i="3"/>
  <c r="Q122" i="3"/>
  <c r="R122" i="3"/>
  <c r="S122" i="3"/>
  <c r="T122" i="3"/>
  <c r="U122" i="3"/>
  <c r="V122" i="3"/>
  <c r="P123" i="3"/>
  <c r="Q123" i="3"/>
  <c r="R123" i="3"/>
  <c r="S123" i="3"/>
  <c r="T123" i="3"/>
  <c r="U123" i="3"/>
  <c r="V123" i="3"/>
  <c r="P124" i="3"/>
  <c r="Q124" i="3"/>
  <c r="R124" i="3"/>
  <c r="S124" i="3"/>
  <c r="T124" i="3"/>
  <c r="U124" i="3"/>
  <c r="V124" i="3"/>
  <c r="P125" i="3"/>
  <c r="Q125" i="3"/>
  <c r="R125" i="3"/>
  <c r="S125" i="3"/>
  <c r="T125" i="3"/>
  <c r="U125" i="3"/>
  <c r="V125" i="3"/>
  <c r="P126" i="3"/>
  <c r="Q126" i="3"/>
  <c r="R126" i="3"/>
  <c r="S126" i="3"/>
  <c r="T126" i="3"/>
  <c r="U126" i="3"/>
  <c r="V126" i="3"/>
  <c r="Q102" i="3"/>
  <c r="R102" i="3"/>
  <c r="S102" i="3"/>
  <c r="T102" i="3"/>
  <c r="U102" i="3"/>
  <c r="V102" i="3"/>
  <c r="P74" i="3"/>
  <c r="Q74" i="3"/>
  <c r="R74" i="3"/>
  <c r="S74" i="3"/>
  <c r="T74" i="3"/>
  <c r="U74" i="3"/>
  <c r="V74" i="3"/>
  <c r="P75" i="3"/>
  <c r="Q75" i="3"/>
  <c r="R75" i="3"/>
  <c r="S75" i="3"/>
  <c r="T75" i="3"/>
  <c r="U75" i="3"/>
  <c r="V75" i="3"/>
  <c r="P76" i="3"/>
  <c r="Q76" i="3"/>
  <c r="R76" i="3"/>
  <c r="S76" i="3"/>
  <c r="T76" i="3"/>
  <c r="U76" i="3"/>
  <c r="V76" i="3"/>
  <c r="P77" i="3"/>
  <c r="Q77" i="3"/>
  <c r="R77" i="3"/>
  <c r="S77" i="3"/>
  <c r="T77" i="3"/>
  <c r="U77" i="3"/>
  <c r="V77" i="3"/>
  <c r="P78" i="3"/>
  <c r="Q78" i="3"/>
  <c r="R78" i="3"/>
  <c r="S78" i="3"/>
  <c r="T78" i="3"/>
  <c r="U78" i="3"/>
  <c r="V78" i="3"/>
  <c r="P79" i="3"/>
  <c r="Q79" i="3"/>
  <c r="R79" i="3"/>
  <c r="S79" i="3"/>
  <c r="T79" i="3"/>
  <c r="U79" i="3"/>
  <c r="V79" i="3"/>
  <c r="P80" i="3"/>
  <c r="Q80" i="3"/>
  <c r="R80" i="3"/>
  <c r="S80" i="3"/>
  <c r="T80" i="3"/>
  <c r="U80" i="3"/>
  <c r="V80" i="3"/>
  <c r="P81" i="3"/>
  <c r="Q81" i="3"/>
  <c r="R81" i="3"/>
  <c r="S81" i="3"/>
  <c r="T81" i="3"/>
  <c r="U81" i="3"/>
  <c r="V81" i="3"/>
  <c r="P82" i="3"/>
  <c r="Q82" i="3"/>
  <c r="R82" i="3"/>
  <c r="S82" i="3"/>
  <c r="T82" i="3"/>
  <c r="U82" i="3"/>
  <c r="V82" i="3"/>
  <c r="P83" i="3"/>
  <c r="Q83" i="3"/>
  <c r="R83" i="3"/>
  <c r="S83" i="3"/>
  <c r="T83" i="3"/>
  <c r="U83" i="3"/>
  <c r="V83" i="3"/>
  <c r="P84" i="3"/>
  <c r="Q84" i="3"/>
  <c r="R84" i="3"/>
  <c r="S84" i="3"/>
  <c r="T84" i="3"/>
  <c r="U84" i="3"/>
  <c r="V84" i="3"/>
  <c r="P85" i="3"/>
  <c r="Q85" i="3"/>
  <c r="R85" i="3"/>
  <c r="S85" i="3"/>
  <c r="T85" i="3"/>
  <c r="U85" i="3"/>
  <c r="V85" i="3"/>
  <c r="P86" i="3"/>
  <c r="Q86" i="3"/>
  <c r="R86" i="3"/>
  <c r="S86" i="3"/>
  <c r="T86" i="3"/>
  <c r="U86" i="3"/>
  <c r="V86" i="3"/>
  <c r="P87" i="3"/>
  <c r="Q87" i="3"/>
  <c r="R87" i="3"/>
  <c r="S87" i="3"/>
  <c r="T87" i="3"/>
  <c r="U87" i="3"/>
  <c r="V87" i="3"/>
  <c r="P88" i="3"/>
  <c r="Q88" i="3"/>
  <c r="R88" i="3"/>
  <c r="S88" i="3"/>
  <c r="T88" i="3"/>
  <c r="U88" i="3"/>
  <c r="V88" i="3"/>
  <c r="P89" i="3"/>
  <c r="Q89" i="3"/>
  <c r="R89" i="3"/>
  <c r="S89" i="3"/>
  <c r="T89" i="3"/>
  <c r="U89" i="3"/>
  <c r="V89" i="3"/>
  <c r="P90" i="3"/>
  <c r="Q90" i="3"/>
  <c r="R90" i="3"/>
  <c r="S90" i="3"/>
  <c r="T90" i="3"/>
  <c r="U90" i="3"/>
  <c r="V90" i="3"/>
  <c r="P91" i="3"/>
  <c r="Q91" i="3"/>
  <c r="R91" i="3"/>
  <c r="S91" i="3"/>
  <c r="T91" i="3"/>
  <c r="U91" i="3"/>
  <c r="V91" i="3"/>
  <c r="P92" i="3"/>
  <c r="Q92" i="3"/>
  <c r="R92" i="3"/>
  <c r="S92" i="3"/>
  <c r="T92" i="3"/>
  <c r="U92" i="3"/>
  <c r="V92" i="3"/>
  <c r="P93" i="3"/>
  <c r="Q93" i="3"/>
  <c r="R93" i="3"/>
  <c r="S93" i="3"/>
  <c r="T93" i="3"/>
  <c r="U93" i="3"/>
  <c r="V93" i="3"/>
  <c r="P94" i="3"/>
  <c r="Q94" i="3"/>
  <c r="R94" i="3"/>
  <c r="S94" i="3"/>
  <c r="T94" i="3"/>
  <c r="U94" i="3"/>
  <c r="V94" i="3"/>
  <c r="P95" i="3"/>
  <c r="Q95" i="3"/>
  <c r="R95" i="3"/>
  <c r="S95" i="3"/>
  <c r="T95" i="3"/>
  <c r="U95" i="3"/>
  <c r="V95" i="3"/>
  <c r="P96" i="3"/>
  <c r="Q96" i="3"/>
  <c r="R96" i="3"/>
  <c r="S96" i="3"/>
  <c r="T96" i="3"/>
  <c r="U96" i="3"/>
  <c r="V96" i="3"/>
  <c r="P97" i="3"/>
  <c r="Q97" i="3"/>
  <c r="R97" i="3"/>
  <c r="S97" i="3"/>
  <c r="T97" i="3"/>
  <c r="U97" i="3"/>
  <c r="V97" i="3"/>
  <c r="Q73" i="3"/>
  <c r="R73" i="3"/>
  <c r="S73" i="3"/>
  <c r="T73" i="3"/>
  <c r="U73" i="3"/>
  <c r="V73" i="3"/>
  <c r="E74" i="3"/>
  <c r="F74" i="3"/>
  <c r="G74" i="3"/>
  <c r="H74" i="3"/>
  <c r="I74" i="3"/>
  <c r="J74" i="3"/>
  <c r="K74" i="3"/>
  <c r="E75" i="3"/>
  <c r="F75" i="3"/>
  <c r="G75" i="3"/>
  <c r="H75" i="3"/>
  <c r="I75" i="3"/>
  <c r="J75" i="3"/>
  <c r="K75" i="3"/>
  <c r="E76" i="3"/>
  <c r="F76" i="3"/>
  <c r="G76" i="3"/>
  <c r="H76" i="3"/>
  <c r="I76" i="3"/>
  <c r="J76" i="3"/>
  <c r="K76" i="3"/>
  <c r="E77" i="3"/>
  <c r="F77" i="3"/>
  <c r="G77" i="3"/>
  <c r="H77" i="3"/>
  <c r="I77" i="3"/>
  <c r="J77" i="3"/>
  <c r="K77" i="3"/>
  <c r="E78" i="3"/>
  <c r="F78" i="3"/>
  <c r="G78" i="3"/>
  <c r="H78" i="3"/>
  <c r="I78" i="3"/>
  <c r="J78" i="3"/>
  <c r="K78" i="3"/>
  <c r="E79" i="3"/>
  <c r="F79" i="3"/>
  <c r="G79" i="3"/>
  <c r="H79" i="3"/>
  <c r="I79" i="3"/>
  <c r="J79" i="3"/>
  <c r="K79" i="3"/>
  <c r="E80" i="3"/>
  <c r="F80" i="3"/>
  <c r="G80" i="3"/>
  <c r="H80" i="3"/>
  <c r="I80" i="3"/>
  <c r="J80" i="3"/>
  <c r="K80" i="3"/>
  <c r="E81" i="3"/>
  <c r="F81" i="3"/>
  <c r="G81" i="3"/>
  <c r="H81" i="3"/>
  <c r="I81" i="3"/>
  <c r="J81" i="3"/>
  <c r="K81" i="3"/>
  <c r="E82" i="3"/>
  <c r="F82" i="3"/>
  <c r="G82" i="3"/>
  <c r="H82" i="3"/>
  <c r="I82" i="3"/>
  <c r="J82" i="3"/>
  <c r="K82" i="3"/>
  <c r="E83" i="3"/>
  <c r="F83" i="3"/>
  <c r="G83" i="3"/>
  <c r="H83" i="3"/>
  <c r="I83" i="3"/>
  <c r="J83" i="3"/>
  <c r="K83" i="3"/>
  <c r="E84" i="3"/>
  <c r="F84" i="3"/>
  <c r="G84" i="3"/>
  <c r="H84" i="3"/>
  <c r="I84" i="3"/>
  <c r="J84" i="3"/>
  <c r="K84" i="3"/>
  <c r="E85" i="3"/>
  <c r="F85" i="3"/>
  <c r="G85" i="3"/>
  <c r="H85" i="3"/>
  <c r="I85" i="3"/>
  <c r="J85" i="3"/>
  <c r="K85" i="3"/>
  <c r="E86" i="3"/>
  <c r="F86" i="3"/>
  <c r="G86" i="3"/>
  <c r="H86" i="3"/>
  <c r="I86" i="3"/>
  <c r="J86" i="3"/>
  <c r="K86" i="3"/>
  <c r="E87" i="3"/>
  <c r="F87" i="3"/>
  <c r="G87" i="3"/>
  <c r="H87" i="3"/>
  <c r="I87" i="3"/>
  <c r="J87" i="3"/>
  <c r="K87" i="3"/>
  <c r="E88" i="3"/>
  <c r="F88" i="3"/>
  <c r="G88" i="3"/>
  <c r="H88" i="3"/>
  <c r="I88" i="3"/>
  <c r="J88" i="3"/>
  <c r="K88" i="3"/>
  <c r="E89" i="3"/>
  <c r="F89" i="3"/>
  <c r="G89" i="3"/>
  <c r="H89" i="3"/>
  <c r="I89" i="3"/>
  <c r="J89" i="3"/>
  <c r="K89" i="3"/>
  <c r="E90" i="3"/>
  <c r="F90" i="3"/>
  <c r="G90" i="3"/>
  <c r="H90" i="3"/>
  <c r="I90" i="3"/>
  <c r="J90" i="3"/>
  <c r="K90" i="3"/>
  <c r="E91" i="3"/>
  <c r="F91" i="3"/>
  <c r="G91" i="3"/>
  <c r="H91" i="3"/>
  <c r="I91" i="3"/>
  <c r="J91" i="3"/>
  <c r="K91" i="3"/>
  <c r="E92" i="3"/>
  <c r="F92" i="3"/>
  <c r="G92" i="3"/>
  <c r="H92" i="3"/>
  <c r="I92" i="3"/>
  <c r="J92" i="3"/>
  <c r="K92" i="3"/>
  <c r="E93" i="3"/>
  <c r="F93" i="3"/>
  <c r="G93" i="3"/>
  <c r="H93" i="3"/>
  <c r="I93" i="3"/>
  <c r="J93" i="3"/>
  <c r="K93" i="3"/>
  <c r="E94" i="3"/>
  <c r="F94" i="3"/>
  <c r="G94" i="3"/>
  <c r="H94" i="3"/>
  <c r="I94" i="3"/>
  <c r="J94" i="3"/>
  <c r="K94" i="3"/>
  <c r="E95" i="3"/>
  <c r="F95" i="3"/>
  <c r="G95" i="3"/>
  <c r="H95" i="3"/>
  <c r="I95" i="3"/>
  <c r="J95" i="3"/>
  <c r="K95" i="3"/>
  <c r="E96" i="3"/>
  <c r="F96" i="3"/>
  <c r="G96" i="3"/>
  <c r="H96" i="3"/>
  <c r="I96" i="3"/>
  <c r="J96" i="3"/>
  <c r="K96" i="3"/>
  <c r="E97" i="3"/>
  <c r="F97" i="3"/>
  <c r="G97" i="3"/>
  <c r="H97" i="3"/>
  <c r="I97" i="3"/>
  <c r="J97" i="3"/>
  <c r="K97" i="3"/>
  <c r="F73" i="3"/>
  <c r="G73" i="3"/>
  <c r="H73" i="3"/>
  <c r="I73" i="3"/>
  <c r="J73" i="3"/>
  <c r="K73" i="3"/>
  <c r="P160" i="3"/>
  <c r="E160" i="3"/>
  <c r="P131" i="3"/>
  <c r="E131" i="3"/>
  <c r="P102" i="3"/>
  <c r="E102" i="3"/>
  <c r="P73" i="3"/>
  <c r="E73" i="3"/>
  <c r="P45" i="3"/>
  <c r="Q45" i="3"/>
  <c r="R45" i="3"/>
  <c r="S45" i="3"/>
  <c r="T45" i="3"/>
  <c r="U45" i="3"/>
  <c r="V45" i="3"/>
  <c r="P46" i="3"/>
  <c r="Q46" i="3"/>
  <c r="R46" i="3"/>
  <c r="S46" i="3"/>
  <c r="T46" i="3"/>
  <c r="U46" i="3"/>
  <c r="V46" i="3"/>
  <c r="P47" i="3"/>
  <c r="Q47" i="3"/>
  <c r="R47" i="3"/>
  <c r="S47" i="3"/>
  <c r="T47" i="3"/>
  <c r="U47" i="3"/>
  <c r="V47" i="3"/>
  <c r="P48" i="3"/>
  <c r="Q48" i="3"/>
  <c r="R48" i="3"/>
  <c r="S48" i="3"/>
  <c r="T48" i="3"/>
  <c r="U48" i="3"/>
  <c r="V48" i="3"/>
  <c r="P49" i="3"/>
  <c r="Q49" i="3"/>
  <c r="R49" i="3"/>
  <c r="S49" i="3"/>
  <c r="T49" i="3"/>
  <c r="U49" i="3"/>
  <c r="V49" i="3"/>
  <c r="P50" i="3"/>
  <c r="Q50" i="3"/>
  <c r="R50" i="3"/>
  <c r="S50" i="3"/>
  <c r="T50" i="3"/>
  <c r="U50" i="3"/>
  <c r="V50" i="3"/>
  <c r="P51" i="3"/>
  <c r="Q51" i="3"/>
  <c r="R51" i="3"/>
  <c r="S51" i="3"/>
  <c r="T51" i="3"/>
  <c r="U51" i="3"/>
  <c r="V51" i="3"/>
  <c r="P52" i="3"/>
  <c r="Q52" i="3"/>
  <c r="R52" i="3"/>
  <c r="S52" i="3"/>
  <c r="T52" i="3"/>
  <c r="U52" i="3"/>
  <c r="V52" i="3"/>
  <c r="P53" i="3"/>
  <c r="Q53" i="3"/>
  <c r="R53" i="3"/>
  <c r="S53" i="3"/>
  <c r="T53" i="3"/>
  <c r="U53" i="3"/>
  <c r="V53" i="3"/>
  <c r="P54" i="3"/>
  <c r="Q54" i="3"/>
  <c r="R54" i="3"/>
  <c r="S54" i="3"/>
  <c r="T54" i="3"/>
  <c r="U54" i="3"/>
  <c r="V54" i="3"/>
  <c r="P55" i="3"/>
  <c r="Q55" i="3"/>
  <c r="R55" i="3"/>
  <c r="S55" i="3"/>
  <c r="T55" i="3"/>
  <c r="U55" i="3"/>
  <c r="V55" i="3"/>
  <c r="P56" i="3"/>
  <c r="Q56" i="3"/>
  <c r="R56" i="3"/>
  <c r="S56" i="3"/>
  <c r="T56" i="3"/>
  <c r="U56" i="3"/>
  <c r="V56" i="3"/>
  <c r="P57" i="3"/>
  <c r="Q57" i="3"/>
  <c r="R57" i="3"/>
  <c r="S57" i="3"/>
  <c r="T57" i="3"/>
  <c r="U57" i="3"/>
  <c r="V57" i="3"/>
  <c r="P58" i="3"/>
  <c r="Q58" i="3"/>
  <c r="R58" i="3"/>
  <c r="S58" i="3"/>
  <c r="T58" i="3"/>
  <c r="U58" i="3"/>
  <c r="V58" i="3"/>
  <c r="P59" i="3"/>
  <c r="Q59" i="3"/>
  <c r="R59" i="3"/>
  <c r="S59" i="3"/>
  <c r="T59" i="3"/>
  <c r="U59" i="3"/>
  <c r="V59" i="3"/>
  <c r="P60" i="3"/>
  <c r="Q60" i="3"/>
  <c r="R60" i="3"/>
  <c r="S60" i="3"/>
  <c r="T60" i="3"/>
  <c r="U60" i="3"/>
  <c r="V60" i="3"/>
  <c r="P61" i="3"/>
  <c r="Q61" i="3"/>
  <c r="R61" i="3"/>
  <c r="S61" i="3"/>
  <c r="T61" i="3"/>
  <c r="U61" i="3"/>
  <c r="V61" i="3"/>
  <c r="P62" i="3"/>
  <c r="Q62" i="3"/>
  <c r="R62" i="3"/>
  <c r="S62" i="3"/>
  <c r="T62" i="3"/>
  <c r="U62" i="3"/>
  <c r="V62" i="3"/>
  <c r="P63" i="3"/>
  <c r="Q63" i="3"/>
  <c r="R63" i="3"/>
  <c r="S63" i="3"/>
  <c r="T63" i="3"/>
  <c r="U63" i="3"/>
  <c r="V63" i="3"/>
  <c r="P64" i="3"/>
  <c r="Q64" i="3"/>
  <c r="R64" i="3"/>
  <c r="S64" i="3"/>
  <c r="T64" i="3"/>
  <c r="U64" i="3"/>
  <c r="V64" i="3"/>
  <c r="P65" i="3"/>
  <c r="Q65" i="3"/>
  <c r="R65" i="3"/>
  <c r="S65" i="3"/>
  <c r="T65" i="3"/>
  <c r="U65" i="3"/>
  <c r="V65" i="3"/>
  <c r="P66" i="3"/>
  <c r="Q66" i="3"/>
  <c r="R66" i="3"/>
  <c r="S66" i="3"/>
  <c r="T66" i="3"/>
  <c r="U66" i="3"/>
  <c r="V66" i="3"/>
  <c r="P67" i="3"/>
  <c r="Q67" i="3"/>
  <c r="R67" i="3"/>
  <c r="S67" i="3"/>
  <c r="T67" i="3"/>
  <c r="U67" i="3"/>
  <c r="V67" i="3"/>
  <c r="P68" i="3"/>
  <c r="Q68" i="3"/>
  <c r="R68" i="3"/>
  <c r="S68" i="3"/>
  <c r="T68" i="3"/>
  <c r="U68" i="3"/>
  <c r="V68" i="3"/>
  <c r="Q44" i="3"/>
  <c r="R44" i="3"/>
  <c r="S44" i="3"/>
  <c r="T44" i="3"/>
  <c r="U44" i="3"/>
  <c r="V44" i="3"/>
  <c r="P44" i="3"/>
  <c r="K68" i="3"/>
  <c r="E45" i="3"/>
  <c r="F45" i="3"/>
  <c r="G45" i="3"/>
  <c r="H45" i="3"/>
  <c r="I45" i="3"/>
  <c r="J45" i="3"/>
  <c r="K45" i="3"/>
  <c r="E46" i="3"/>
  <c r="F46" i="3"/>
  <c r="G46" i="3"/>
  <c r="H46" i="3"/>
  <c r="I46" i="3"/>
  <c r="J46" i="3"/>
  <c r="K46" i="3"/>
  <c r="E47" i="3"/>
  <c r="F47" i="3"/>
  <c r="G47" i="3"/>
  <c r="H47" i="3"/>
  <c r="I47" i="3"/>
  <c r="J47" i="3"/>
  <c r="K47" i="3"/>
  <c r="E48" i="3"/>
  <c r="F48" i="3"/>
  <c r="G48" i="3"/>
  <c r="H48" i="3"/>
  <c r="I48" i="3"/>
  <c r="J48" i="3"/>
  <c r="K48" i="3"/>
  <c r="E49" i="3"/>
  <c r="F49" i="3"/>
  <c r="G49" i="3"/>
  <c r="H49" i="3"/>
  <c r="I49" i="3"/>
  <c r="J49" i="3"/>
  <c r="K49" i="3"/>
  <c r="E50" i="3"/>
  <c r="F50" i="3"/>
  <c r="G50" i="3"/>
  <c r="H50" i="3"/>
  <c r="I50" i="3"/>
  <c r="J50" i="3"/>
  <c r="K50" i="3"/>
  <c r="E51" i="3"/>
  <c r="F51" i="3"/>
  <c r="G51" i="3"/>
  <c r="H51" i="3"/>
  <c r="I51" i="3"/>
  <c r="J51" i="3"/>
  <c r="K51" i="3"/>
  <c r="E52" i="3"/>
  <c r="F52" i="3"/>
  <c r="G52" i="3"/>
  <c r="H52" i="3"/>
  <c r="I52" i="3"/>
  <c r="J52" i="3"/>
  <c r="K52" i="3"/>
  <c r="E53" i="3"/>
  <c r="F53" i="3"/>
  <c r="G53" i="3"/>
  <c r="H53" i="3"/>
  <c r="I53" i="3"/>
  <c r="J53" i="3"/>
  <c r="K53" i="3"/>
  <c r="E54" i="3"/>
  <c r="F54" i="3"/>
  <c r="G54" i="3"/>
  <c r="H54" i="3"/>
  <c r="I54" i="3"/>
  <c r="J54" i="3"/>
  <c r="K54" i="3"/>
  <c r="E55" i="3"/>
  <c r="F55" i="3"/>
  <c r="G55" i="3"/>
  <c r="H55" i="3"/>
  <c r="I55" i="3"/>
  <c r="J55" i="3"/>
  <c r="K55" i="3"/>
  <c r="E56" i="3"/>
  <c r="F56" i="3"/>
  <c r="G56" i="3"/>
  <c r="H56" i="3"/>
  <c r="I56" i="3"/>
  <c r="J56" i="3"/>
  <c r="K56" i="3"/>
  <c r="E57" i="3"/>
  <c r="F57" i="3"/>
  <c r="G57" i="3"/>
  <c r="H57" i="3"/>
  <c r="I57" i="3"/>
  <c r="J57" i="3"/>
  <c r="K57" i="3"/>
  <c r="E58" i="3"/>
  <c r="F58" i="3"/>
  <c r="G58" i="3"/>
  <c r="H58" i="3"/>
  <c r="I58" i="3"/>
  <c r="J58" i="3"/>
  <c r="K58" i="3"/>
  <c r="E59" i="3"/>
  <c r="F59" i="3"/>
  <c r="G59" i="3"/>
  <c r="H59" i="3"/>
  <c r="I59" i="3"/>
  <c r="J59" i="3"/>
  <c r="K59" i="3"/>
  <c r="E60" i="3"/>
  <c r="F60" i="3"/>
  <c r="G60" i="3"/>
  <c r="H60" i="3"/>
  <c r="I60" i="3"/>
  <c r="J60" i="3"/>
  <c r="K60" i="3"/>
  <c r="E61" i="3"/>
  <c r="F61" i="3"/>
  <c r="G61" i="3"/>
  <c r="H61" i="3"/>
  <c r="I61" i="3"/>
  <c r="J61" i="3"/>
  <c r="K61" i="3"/>
  <c r="E62" i="3"/>
  <c r="F62" i="3"/>
  <c r="G62" i="3"/>
  <c r="H62" i="3"/>
  <c r="I62" i="3"/>
  <c r="J62" i="3"/>
  <c r="K62" i="3"/>
  <c r="E63" i="3"/>
  <c r="F63" i="3"/>
  <c r="G63" i="3"/>
  <c r="H63" i="3"/>
  <c r="I63" i="3"/>
  <c r="J63" i="3"/>
  <c r="K63" i="3"/>
  <c r="E64" i="3"/>
  <c r="F64" i="3"/>
  <c r="G64" i="3"/>
  <c r="H64" i="3"/>
  <c r="I64" i="3"/>
  <c r="J64" i="3"/>
  <c r="K64" i="3"/>
  <c r="E65" i="3"/>
  <c r="F65" i="3"/>
  <c r="G65" i="3"/>
  <c r="H65" i="3"/>
  <c r="I65" i="3"/>
  <c r="J65" i="3"/>
  <c r="K65" i="3"/>
  <c r="E66" i="3"/>
  <c r="F66" i="3"/>
  <c r="G66" i="3"/>
  <c r="H66" i="3"/>
  <c r="I66" i="3"/>
  <c r="J66" i="3"/>
  <c r="K66" i="3"/>
  <c r="E67" i="3"/>
  <c r="F67" i="3"/>
  <c r="G67" i="3"/>
  <c r="H67" i="3"/>
  <c r="I67" i="3"/>
  <c r="J67" i="3"/>
  <c r="K67" i="3"/>
  <c r="E68" i="3"/>
  <c r="F68" i="3"/>
  <c r="G68" i="3"/>
  <c r="H68" i="3"/>
  <c r="I68" i="3"/>
  <c r="J68" i="3"/>
  <c r="F44" i="3"/>
  <c r="G44" i="3"/>
  <c r="H44" i="3"/>
  <c r="I44" i="3"/>
  <c r="J44" i="3"/>
  <c r="K44" i="3"/>
  <c r="E44" i="3"/>
  <c r="G23" i="8" l="1"/>
  <c r="H23" i="8"/>
  <c r="I23" i="8"/>
  <c r="J23" i="8"/>
  <c r="K23" i="8"/>
  <c r="L23" i="8"/>
  <c r="F23" i="8"/>
  <c r="G15" i="8"/>
  <c r="H15" i="8"/>
  <c r="I15" i="8"/>
  <c r="J15" i="8"/>
  <c r="K15" i="8"/>
  <c r="L15" i="8"/>
  <c r="F15" i="8"/>
  <c r="B9" i="8" l="1"/>
  <c r="B8" i="8"/>
  <c r="B7" i="8"/>
  <c r="B6" i="8"/>
  <c r="B5" i="8"/>
  <c r="B4" i="8"/>
  <c r="B3" i="8"/>
  <c r="B2" i="8"/>
  <c r="AI218" i="1" l="1"/>
  <c r="AU191" i="1"/>
  <c r="AS193" i="1"/>
  <c r="AT194" i="1"/>
  <c r="AU195" i="1"/>
  <c r="AS197" i="1"/>
  <c r="AU199" i="1"/>
  <c r="AY199" i="1"/>
  <c r="AS192" i="1"/>
  <c r="AW192" i="1"/>
  <c r="AU194" i="1"/>
  <c r="AV195" i="1"/>
  <c r="AX197" i="1"/>
  <c r="AY198" i="1"/>
  <c r="AS200" i="1"/>
  <c r="AX201" i="1"/>
  <c r="AV190" i="1"/>
  <c r="AS191" i="1"/>
  <c r="AT192" i="1"/>
  <c r="AU193" i="1"/>
  <c r="AS195" i="1"/>
  <c r="AW195" i="1"/>
  <c r="AX196" i="1"/>
  <c r="AY197" i="1"/>
  <c r="AW199" i="1"/>
  <c r="AT200" i="1"/>
  <c r="AU201" i="1"/>
  <c r="AV202" i="1"/>
  <c r="AS190" i="1"/>
  <c r="AW190" i="1"/>
  <c r="AX191" i="1"/>
  <c r="AY192" i="1"/>
  <c r="AW194" i="1"/>
  <c r="AT195" i="1"/>
  <c r="AU196" i="1"/>
  <c r="AV197" i="1"/>
  <c r="AT199" i="1"/>
  <c r="AX199" i="1"/>
  <c r="AY200" i="1"/>
  <c r="AS202" i="1"/>
  <c r="AX203" i="1"/>
  <c r="AU204" i="1"/>
  <c r="AV205" i="1"/>
  <c r="AW206" i="1"/>
  <c r="AU208" i="1"/>
  <c r="AY208" i="1"/>
  <c r="AS210" i="1"/>
  <c r="AT211" i="1"/>
  <c r="AY212" i="1"/>
  <c r="AV213" i="1"/>
  <c r="AX189" i="1"/>
  <c r="AV204" i="1"/>
  <c r="AT206" i="1"/>
  <c r="AX206" i="1"/>
  <c r="AY207" i="1"/>
  <c r="AS209" i="1"/>
  <c r="AX210" i="1"/>
  <c r="AU211" i="1"/>
  <c r="AV212" i="1"/>
  <c r="AW213" i="1"/>
  <c r="AS204" i="1"/>
  <c r="AW204" i="1"/>
  <c r="AX205" i="1"/>
  <c r="AY206" i="1"/>
  <c r="AW208" i="1"/>
  <c r="AT209" i="1"/>
  <c r="AU210" i="1"/>
  <c r="AV211" i="1"/>
  <c r="AT213" i="1"/>
  <c r="AX213" i="1"/>
  <c r="AU205" i="1"/>
  <c r="AS207" i="1"/>
  <c r="AW207" i="1"/>
  <c r="AX208" i="1"/>
  <c r="AY209" i="1"/>
  <c r="AW211" i="1"/>
  <c r="AT212" i="1"/>
  <c r="AU213" i="1"/>
  <c r="AW189" i="1"/>
  <c r="AU161" i="1"/>
  <c r="AY181" i="1"/>
  <c r="AW162" i="1"/>
  <c r="AS166" i="1"/>
  <c r="AY168" i="1"/>
  <c r="AX171" i="1"/>
  <c r="AW174" i="1"/>
  <c r="AU176" i="1"/>
  <c r="AT179" i="1"/>
  <c r="AY180" i="1"/>
  <c r="AX183" i="1"/>
  <c r="AW160" i="1"/>
  <c r="AU163" i="1"/>
  <c r="AS165" i="1"/>
  <c r="AY167" i="1"/>
  <c r="AW169" i="1"/>
  <c r="AV172" i="1"/>
  <c r="AT174" i="1"/>
  <c r="AS177" i="1"/>
  <c r="AX178" i="1"/>
  <c r="AW181" i="1"/>
  <c r="AU183" i="1"/>
  <c r="AT161" i="1"/>
  <c r="AY162" i="1"/>
  <c r="AX165" i="1"/>
  <c r="AV167" i="1"/>
  <c r="AU170" i="1"/>
  <c r="AS172" i="1"/>
  <c r="AY174" i="1"/>
  <c r="AW176" i="1"/>
  <c r="AV179" i="1"/>
  <c r="AT181" i="1"/>
  <c r="AS184" i="1"/>
  <c r="AY160" i="1"/>
  <c r="AW104" i="1"/>
  <c r="AU106" i="1"/>
  <c r="AU110" i="1"/>
  <c r="AY110" i="1"/>
  <c r="AX113" i="1"/>
  <c r="AV115" i="1"/>
  <c r="AS116" i="1"/>
  <c r="AW116" i="1"/>
  <c r="AU118" i="1"/>
  <c r="AS120" i="1"/>
  <c r="AW120" i="1"/>
  <c r="AT121" i="1"/>
  <c r="AU122" i="1"/>
  <c r="AY122" i="1"/>
  <c r="AW124" i="1"/>
  <c r="AT125" i="1"/>
  <c r="AX125" i="1"/>
  <c r="AY126" i="1"/>
  <c r="AW102" i="1"/>
  <c r="AT104" i="1"/>
  <c r="AX104" i="1"/>
  <c r="AU105" i="1"/>
  <c r="AV106" i="1"/>
  <c r="AS107" i="1"/>
  <c r="AX108" i="1"/>
  <c r="AU109" i="1"/>
  <c r="AY109" i="1"/>
  <c r="AS111" i="1"/>
  <c r="AW111" i="1"/>
  <c r="AU113" i="1"/>
  <c r="AY113" i="1"/>
  <c r="AV114" i="1"/>
  <c r="AW115" i="1"/>
  <c r="AT116" i="1"/>
  <c r="AY117" i="1"/>
  <c r="AV118" i="1"/>
  <c r="AS119" i="1"/>
  <c r="AT120" i="1"/>
  <c r="AX120" i="1"/>
  <c r="AV122" i="1"/>
  <c r="AS123" i="1"/>
  <c r="AW123" i="1"/>
  <c r="AX124" i="1"/>
  <c r="AU125" i="1"/>
  <c r="AT102" i="1"/>
  <c r="AX102" i="1"/>
  <c r="AT103" i="1"/>
  <c r="AU104" i="1"/>
  <c r="AY104" i="1"/>
  <c r="AW106" i="1"/>
  <c r="AT107" i="1"/>
  <c r="AX107" i="1"/>
  <c r="AY108" i="1"/>
  <c r="AV109" i="1"/>
  <c r="AT111" i="1"/>
  <c r="AX111" i="1"/>
  <c r="AU112" i="1"/>
  <c r="AV113" i="1"/>
  <c r="AS114" i="1"/>
  <c r="AX115" i="1"/>
  <c r="AU116" i="1"/>
  <c r="AY116" i="1"/>
  <c r="AS118" i="1"/>
  <c r="AW118" i="1"/>
  <c r="AU120" i="1"/>
  <c r="AY120" i="1"/>
  <c r="AV121" i="1"/>
  <c r="AW122" i="1"/>
  <c r="AT123" i="1"/>
  <c r="AY124" i="1"/>
  <c r="AV125" i="1"/>
  <c r="AS126" i="1"/>
  <c r="AU102" i="1"/>
  <c r="AY102" i="1"/>
  <c r="AV104" i="1"/>
  <c r="AS105" i="1"/>
  <c r="AW105" i="1"/>
  <c r="AX106" i="1"/>
  <c r="AU107" i="1"/>
  <c r="AS109" i="1"/>
  <c r="AW109" i="1"/>
  <c r="AT110" i="1"/>
  <c r="AU111" i="1"/>
  <c r="AY111" i="1"/>
  <c r="AW113" i="1"/>
  <c r="AT114" i="1"/>
  <c r="AX114" i="1"/>
  <c r="AY115" i="1"/>
  <c r="AV116" i="1"/>
  <c r="AT118" i="1"/>
  <c r="AX118" i="1"/>
  <c r="AU119" i="1"/>
  <c r="AV120" i="1"/>
  <c r="AS121" i="1"/>
  <c r="AX122" i="1"/>
  <c r="AU123" i="1"/>
  <c r="AY123" i="1"/>
  <c r="AS125" i="1"/>
  <c r="AW125" i="1"/>
  <c r="AV102" i="1"/>
  <c r="AW79" i="1"/>
  <c r="AY46" i="1"/>
  <c r="AS16" i="1"/>
  <c r="AV16" i="1"/>
  <c r="AW16" i="1"/>
  <c r="AT16" i="1"/>
  <c r="AX16" i="1"/>
  <c r="AY16" i="1"/>
  <c r="AS160" i="1"/>
  <c r="AS15" i="1"/>
  <c r="AV15" i="1"/>
  <c r="AX39" i="1"/>
  <c r="AT39" i="1"/>
  <c r="AW38" i="1"/>
  <c r="AS38" i="1"/>
  <c r="AV37" i="1"/>
  <c r="AY36" i="1"/>
  <c r="AU36" i="1"/>
  <c r="AX35" i="1"/>
  <c r="AT35" i="1"/>
  <c r="AW34" i="1"/>
  <c r="AS34" i="1"/>
  <c r="AV33" i="1"/>
  <c r="AY32" i="1"/>
  <c r="AU32" i="1"/>
  <c r="AX31" i="1"/>
  <c r="AT31" i="1"/>
  <c r="AW30" i="1"/>
  <c r="AS30" i="1"/>
  <c r="AV29" i="1"/>
  <c r="AY28" i="1"/>
  <c r="AU28" i="1"/>
  <c r="AX27" i="1"/>
  <c r="AT27" i="1"/>
  <c r="AW26" i="1"/>
  <c r="AS26" i="1"/>
  <c r="AV25" i="1"/>
  <c r="AY24" i="1"/>
  <c r="AU24" i="1"/>
  <c r="AX23" i="1"/>
  <c r="AT23" i="1"/>
  <c r="AW22" i="1"/>
  <c r="AS22" i="1"/>
  <c r="AV21" i="1"/>
  <c r="AY20" i="1"/>
  <c r="AU20" i="1"/>
  <c r="AX19" i="1"/>
  <c r="AT19" i="1"/>
  <c r="AW18" i="1"/>
  <c r="AS18" i="1"/>
  <c r="AV17" i="1"/>
  <c r="AI191" i="1"/>
  <c r="AO193" i="1"/>
  <c r="AL192" i="1"/>
  <c r="AM199" i="1"/>
  <c r="AN200" i="1"/>
  <c r="AM207" i="1"/>
  <c r="AK209" i="1"/>
  <c r="AI211" i="1"/>
  <c r="AI192" i="1"/>
  <c r="AJ193" i="1"/>
  <c r="AM198" i="1"/>
  <c r="AN199" i="1"/>
  <c r="AK200" i="1"/>
  <c r="AO204" i="1"/>
  <c r="AL205" i="1"/>
  <c r="AL209" i="1"/>
  <c r="AI210" i="1"/>
  <c r="AM210" i="1"/>
  <c r="AN211" i="1"/>
  <c r="AK212" i="1"/>
  <c r="AJ189" i="1"/>
  <c r="AN189" i="1"/>
  <c r="AI190" i="1"/>
  <c r="AK192" i="1"/>
  <c r="AL193" i="1"/>
  <c r="AK195" i="1"/>
  <c r="AO195" i="1"/>
  <c r="AL196" i="1"/>
  <c r="AM197" i="1"/>
  <c r="AJ198" i="1"/>
  <c r="AO199" i="1"/>
  <c r="AL200" i="1"/>
  <c r="AI201" i="1"/>
  <c r="AJ202" i="1"/>
  <c r="AN202" i="1"/>
  <c r="AL204" i="1"/>
  <c r="AI205" i="1"/>
  <c r="AM205" i="1"/>
  <c r="AN206" i="1"/>
  <c r="AK207" i="1"/>
  <c r="AI209" i="1"/>
  <c r="AM209" i="1"/>
  <c r="AJ210" i="1"/>
  <c r="AK211" i="1"/>
  <c r="AO211" i="1"/>
  <c r="AM213" i="1"/>
  <c r="AK189" i="1"/>
  <c r="AO189" i="1"/>
  <c r="AL191" i="1"/>
  <c r="AM192" i="1"/>
  <c r="AO194" i="1"/>
  <c r="AL195" i="1"/>
  <c r="AI196" i="1"/>
  <c r="AJ197" i="1"/>
  <c r="AN197" i="1"/>
  <c r="AL199" i="1"/>
  <c r="AI200" i="1"/>
  <c r="AM200" i="1"/>
  <c r="AN201" i="1"/>
  <c r="AK202" i="1"/>
  <c r="AI204" i="1"/>
  <c r="AM204" i="1"/>
  <c r="AJ205" i="1"/>
  <c r="AK206" i="1"/>
  <c r="AO206" i="1"/>
  <c r="AM208" i="1"/>
  <c r="AJ209" i="1"/>
  <c r="AN209" i="1"/>
  <c r="AO210" i="1"/>
  <c r="AL211" i="1"/>
  <c r="AJ213" i="1"/>
  <c r="AN213" i="1"/>
  <c r="AL189" i="1"/>
  <c r="AL164" i="1"/>
  <c r="AJ161" i="1"/>
  <c r="AL163" i="1"/>
  <c r="AL167" i="1"/>
  <c r="AN173" i="1"/>
  <c r="AI171" i="1"/>
  <c r="AJ172" i="1"/>
  <c r="AJ163" i="1"/>
  <c r="AJ167" i="1"/>
  <c r="AN167" i="1"/>
  <c r="AN171" i="1"/>
  <c r="AK172" i="1"/>
  <c r="AJ177" i="1"/>
  <c r="AO178" i="1"/>
  <c r="AN181" i="1"/>
  <c r="AL183" i="1"/>
  <c r="AL174" i="1"/>
  <c r="AK177" i="1"/>
  <c r="AN180" i="1"/>
  <c r="AO181" i="1"/>
  <c r="AL160" i="1"/>
  <c r="AO175" i="1"/>
  <c r="AN179" i="1"/>
  <c r="AN183" i="1"/>
  <c r="AK184" i="1"/>
  <c r="AJ178" i="1"/>
  <c r="AN178" i="1"/>
  <c r="AN182" i="1"/>
  <c r="AO183" i="1"/>
  <c r="AL184" i="1"/>
  <c r="AI114" i="1"/>
  <c r="AO102" i="1"/>
  <c r="AJ118" i="1"/>
  <c r="AL107" i="1"/>
  <c r="AL123" i="1"/>
  <c r="AI111" i="1"/>
  <c r="AK121" i="1"/>
  <c r="AO96" i="1"/>
  <c r="AJ87" i="1"/>
  <c r="AK52" i="1"/>
  <c r="AN66" i="1"/>
  <c r="AJ16" i="1"/>
  <c r="AN16" i="1"/>
  <c r="AK17" i="1"/>
  <c r="AO17" i="1"/>
  <c r="AL18" i="1"/>
  <c r="AI19" i="1"/>
  <c r="AM19" i="1"/>
  <c r="AJ20" i="1"/>
  <c r="AN20" i="1"/>
  <c r="AK21" i="1"/>
  <c r="AO21" i="1"/>
  <c r="AL22" i="1"/>
  <c r="AI23" i="1"/>
  <c r="AM23" i="1"/>
  <c r="AJ24" i="1"/>
  <c r="AN24" i="1"/>
  <c r="AK25" i="1"/>
  <c r="AO25" i="1"/>
  <c r="AL26" i="1"/>
  <c r="AI27" i="1"/>
  <c r="AM27" i="1"/>
  <c r="AJ28" i="1"/>
  <c r="AN28" i="1"/>
  <c r="AK29" i="1"/>
  <c r="AO29" i="1"/>
  <c r="AL30" i="1"/>
  <c r="AI31" i="1"/>
  <c r="AM31" i="1"/>
  <c r="AJ32" i="1"/>
  <c r="AN32" i="1"/>
  <c r="AK33" i="1"/>
  <c r="AO33" i="1"/>
  <c r="AL34" i="1"/>
  <c r="AI35" i="1"/>
  <c r="AM35" i="1"/>
  <c r="AJ36" i="1"/>
  <c r="AN36" i="1"/>
  <c r="AK37" i="1"/>
  <c r="AO37" i="1"/>
  <c r="AL38" i="1"/>
  <c r="AI39" i="1"/>
  <c r="AM39" i="1"/>
  <c r="AK15" i="1"/>
  <c r="AO15" i="1"/>
  <c r="AK16" i="1"/>
  <c r="AO16" i="1"/>
  <c r="AL17" i="1"/>
  <c r="AI18" i="1"/>
  <c r="AM18" i="1"/>
  <c r="AJ19" i="1"/>
  <c r="AN19" i="1"/>
  <c r="AK20" i="1"/>
  <c r="AO20" i="1"/>
  <c r="AL21" i="1"/>
  <c r="AI22" i="1"/>
  <c r="AM22" i="1"/>
  <c r="AJ23" i="1"/>
  <c r="AN23" i="1"/>
  <c r="AK24" i="1"/>
  <c r="AO24" i="1"/>
  <c r="AL25" i="1"/>
  <c r="AI26" i="1"/>
  <c r="AM26" i="1"/>
  <c r="AJ27" i="1"/>
  <c r="AN27" i="1"/>
  <c r="AK28" i="1"/>
  <c r="AO28" i="1"/>
  <c r="AL29" i="1"/>
  <c r="AI30" i="1"/>
  <c r="AM30" i="1"/>
  <c r="AJ31" i="1"/>
  <c r="AN31" i="1"/>
  <c r="AK32" i="1"/>
  <c r="AO32" i="1"/>
  <c r="AL33" i="1"/>
  <c r="AI34" i="1"/>
  <c r="AM34" i="1"/>
  <c r="AJ35" i="1"/>
  <c r="AN35" i="1"/>
  <c r="AK36" i="1"/>
  <c r="AO36" i="1"/>
  <c r="AL37" i="1"/>
  <c r="AI38" i="1"/>
  <c r="AM38" i="1"/>
  <c r="AJ39" i="1"/>
  <c r="AN39" i="1"/>
  <c r="AL15" i="1"/>
  <c r="AL16" i="1"/>
  <c r="AI17" i="1"/>
  <c r="AM17" i="1"/>
  <c r="AJ18" i="1"/>
  <c r="AN18" i="1"/>
  <c r="AK19" i="1"/>
  <c r="AO19" i="1"/>
  <c r="AL20" i="1"/>
  <c r="AI21" i="1"/>
  <c r="AM21" i="1"/>
  <c r="AN22" i="1"/>
  <c r="AK23" i="1"/>
  <c r="AO23" i="1"/>
  <c r="AL24" i="1"/>
  <c r="AI25" i="1"/>
  <c r="AM25" i="1"/>
  <c r="AJ26" i="1"/>
  <c r="AN26" i="1"/>
  <c r="AK27" i="1"/>
  <c r="AO27" i="1"/>
  <c r="AL28" i="1"/>
  <c r="AI29" i="1"/>
  <c r="AM29" i="1"/>
  <c r="AJ30" i="1"/>
  <c r="AN30" i="1"/>
  <c r="AK31" i="1"/>
  <c r="AO31" i="1"/>
  <c r="AL32" i="1"/>
  <c r="AI33" i="1"/>
  <c r="AM33" i="1"/>
  <c r="AJ34" i="1"/>
  <c r="AN34" i="1"/>
  <c r="AK35" i="1"/>
  <c r="AO35" i="1"/>
  <c r="AL36" i="1"/>
  <c r="AI37" i="1"/>
  <c r="AM37" i="1"/>
  <c r="AJ38" i="1"/>
  <c r="AN38" i="1"/>
  <c r="AK39" i="1"/>
  <c r="AO39" i="1"/>
  <c r="AM15" i="1"/>
  <c r="AI16" i="1"/>
  <c r="AM16" i="1"/>
  <c r="AJ17" i="1"/>
  <c r="AN17" i="1"/>
  <c r="AK18" i="1"/>
  <c r="AO18" i="1"/>
  <c r="AL19" i="1"/>
  <c r="AI20" i="1"/>
  <c r="AM20" i="1"/>
  <c r="AJ21" i="1"/>
  <c r="AN21" i="1"/>
  <c r="AK22" i="1"/>
  <c r="AO22" i="1"/>
  <c r="AL23" i="1"/>
  <c r="AI24" i="1"/>
  <c r="AM24" i="1"/>
  <c r="AJ25" i="1"/>
  <c r="AN25" i="1"/>
  <c r="AK26" i="1"/>
  <c r="AO26" i="1"/>
  <c r="AL27" i="1"/>
  <c r="AI28" i="1"/>
  <c r="AM28" i="1"/>
  <c r="AJ29" i="1"/>
  <c r="AN29" i="1"/>
  <c r="AK30" i="1"/>
  <c r="AO30" i="1"/>
  <c r="AL31" i="1"/>
  <c r="AI32" i="1"/>
  <c r="AM32" i="1"/>
  <c r="AJ33" i="1"/>
  <c r="AN33" i="1"/>
  <c r="AK34" i="1"/>
  <c r="AO34" i="1"/>
  <c r="AL35" i="1"/>
  <c r="AI36" i="1"/>
  <c r="AM36" i="1"/>
  <c r="AJ37" i="1"/>
  <c r="AN37" i="1"/>
  <c r="AK38" i="1"/>
  <c r="AO38" i="1"/>
  <c r="AL39" i="1"/>
  <c r="AJ15" i="1"/>
  <c r="AN15" i="1"/>
  <c r="AI160" i="1"/>
  <c r="AY15" i="1"/>
  <c r="AU15" i="1"/>
  <c r="AW39" i="1"/>
  <c r="AS39" i="1"/>
  <c r="AV38" i="1"/>
  <c r="AY37" i="1"/>
  <c r="AU37" i="1"/>
  <c r="AX36" i="1"/>
  <c r="AT36" i="1"/>
  <c r="AW35" i="1"/>
  <c r="AS35" i="1"/>
  <c r="AV34" i="1"/>
  <c r="AY33" i="1"/>
  <c r="AU33" i="1"/>
  <c r="AX32" i="1"/>
  <c r="AT32" i="1"/>
  <c r="AW31" i="1"/>
  <c r="AS31" i="1"/>
  <c r="AV30" i="1"/>
  <c r="AY29" i="1"/>
  <c r="AU29" i="1"/>
  <c r="AX28" i="1"/>
  <c r="AT28" i="1"/>
  <c r="AW27" i="1"/>
  <c r="AS27" i="1"/>
  <c r="AV26" i="1"/>
  <c r="AY25" i="1"/>
  <c r="AU25" i="1"/>
  <c r="AX24" i="1"/>
  <c r="AT24" i="1"/>
  <c r="AW23" i="1"/>
  <c r="AS23" i="1"/>
  <c r="AV22" i="1"/>
  <c r="AY21" i="1"/>
  <c r="AU21" i="1"/>
  <c r="AX20" i="1"/>
  <c r="AT20" i="1"/>
  <c r="AW19" i="1"/>
  <c r="AS19" i="1"/>
  <c r="AV18" i="1"/>
  <c r="AY17" i="1"/>
  <c r="AU17" i="1"/>
  <c r="AU219" i="1"/>
  <c r="AY219" i="1"/>
  <c r="AV220" i="1"/>
  <c r="AS221" i="1"/>
  <c r="AW221" i="1"/>
  <c r="AT222" i="1"/>
  <c r="AX222" i="1"/>
  <c r="AU223" i="1"/>
  <c r="AY223" i="1"/>
  <c r="AV224" i="1"/>
  <c r="AS225" i="1"/>
  <c r="AW225" i="1"/>
  <c r="AT226" i="1"/>
  <c r="AX226" i="1"/>
  <c r="AU227" i="1"/>
  <c r="AY227" i="1"/>
  <c r="AV228" i="1"/>
  <c r="AS229" i="1"/>
  <c r="AW229" i="1"/>
  <c r="AT230" i="1"/>
  <c r="AX230" i="1"/>
  <c r="AU231" i="1"/>
  <c r="AY231" i="1"/>
  <c r="AV232" i="1"/>
  <c r="AS233" i="1"/>
  <c r="AW233" i="1"/>
  <c r="AT234" i="1"/>
  <c r="AX234" i="1"/>
  <c r="AU235" i="1"/>
  <c r="AY235" i="1"/>
  <c r="AV236" i="1"/>
  <c r="AS237" i="1"/>
  <c r="AW237" i="1"/>
  <c r="AT238" i="1"/>
  <c r="AX238" i="1"/>
  <c r="AU239" i="1"/>
  <c r="AY239" i="1"/>
  <c r="AV240" i="1"/>
  <c r="AS241" i="1"/>
  <c r="AW241" i="1"/>
  <c r="AT242" i="1"/>
  <c r="AX242" i="1"/>
  <c r="AV218" i="1"/>
  <c r="AV219" i="1"/>
  <c r="AS220" i="1"/>
  <c r="AW220" i="1"/>
  <c r="AT221" i="1"/>
  <c r="AX221" i="1"/>
  <c r="AU222" i="1"/>
  <c r="AY222" i="1"/>
  <c r="AV223" i="1"/>
  <c r="AS224" i="1"/>
  <c r="AW224" i="1"/>
  <c r="AT225" i="1"/>
  <c r="AX225" i="1"/>
  <c r="AU226" i="1"/>
  <c r="AY226" i="1"/>
  <c r="AV227" i="1"/>
  <c r="AS228" i="1"/>
  <c r="AW228" i="1"/>
  <c r="AT229" i="1"/>
  <c r="AX229" i="1"/>
  <c r="AU230" i="1"/>
  <c r="AY230" i="1"/>
  <c r="AV231" i="1"/>
  <c r="AS232" i="1"/>
  <c r="AW232" i="1"/>
  <c r="AT233" i="1"/>
  <c r="AX233" i="1"/>
  <c r="AU234" i="1"/>
  <c r="AY234" i="1"/>
  <c r="AV235" i="1"/>
  <c r="AS236" i="1"/>
  <c r="AW236" i="1"/>
  <c r="AT237" i="1"/>
  <c r="AX237" i="1"/>
  <c r="AU238" i="1"/>
  <c r="AY238" i="1"/>
  <c r="AV239" i="1"/>
  <c r="AS240" i="1"/>
  <c r="AW240" i="1"/>
  <c r="AS219" i="1"/>
  <c r="AW219" i="1"/>
  <c r="AT220" i="1"/>
  <c r="AX220" i="1"/>
  <c r="AU221" i="1"/>
  <c r="AY221" i="1"/>
  <c r="AV222" i="1"/>
  <c r="AS223" i="1"/>
  <c r="AW223" i="1"/>
  <c r="AT224" i="1"/>
  <c r="AX224" i="1"/>
  <c r="AU225" i="1"/>
  <c r="AY225" i="1"/>
  <c r="AV226" i="1"/>
  <c r="AS227" i="1"/>
  <c r="AW227" i="1"/>
  <c r="AT228" i="1"/>
  <c r="AX228" i="1"/>
  <c r="AU229" i="1"/>
  <c r="AY229" i="1"/>
  <c r="AV230" i="1"/>
  <c r="AS231" i="1"/>
  <c r="AW231" i="1"/>
  <c r="AT232" i="1"/>
  <c r="AX232" i="1"/>
  <c r="AU233" i="1"/>
  <c r="AY233" i="1"/>
  <c r="AV234" i="1"/>
  <c r="AS235" i="1"/>
  <c r="AW235" i="1"/>
  <c r="AT236" i="1"/>
  <c r="AX236" i="1"/>
  <c r="AU237" i="1"/>
  <c r="AY237" i="1"/>
  <c r="AV238" i="1"/>
  <c r="AS239" i="1"/>
  <c r="AW239" i="1"/>
  <c r="AT240" i="1"/>
  <c r="AX240" i="1"/>
  <c r="AU241" i="1"/>
  <c r="AY241" i="1"/>
  <c r="AV242" i="1"/>
  <c r="AT218" i="1"/>
  <c r="AX218" i="1"/>
  <c r="AY220" i="1"/>
  <c r="AT223" i="1"/>
  <c r="AV225" i="1"/>
  <c r="AX227" i="1"/>
  <c r="AS230" i="1"/>
  <c r="AU232" i="1"/>
  <c r="AW234" i="1"/>
  <c r="AY236" i="1"/>
  <c r="AT239" i="1"/>
  <c r="AT241" i="1"/>
  <c r="AU242" i="1"/>
  <c r="AW218" i="1"/>
  <c r="AT219" i="1"/>
  <c r="AV221" i="1"/>
  <c r="AX223" i="1"/>
  <c r="AS226" i="1"/>
  <c r="AU228" i="1"/>
  <c r="AW230" i="1"/>
  <c r="AY232" i="1"/>
  <c r="AT235" i="1"/>
  <c r="AV237" i="1"/>
  <c r="AX239" i="1"/>
  <c r="AV241" i="1"/>
  <c r="AW242" i="1"/>
  <c r="AY218" i="1"/>
  <c r="AX219" i="1"/>
  <c r="AS222" i="1"/>
  <c r="AU224" i="1"/>
  <c r="AW226" i="1"/>
  <c r="AY228" i="1"/>
  <c r="AT231" i="1"/>
  <c r="AV233" i="1"/>
  <c r="AX235" i="1"/>
  <c r="AS238" i="1"/>
  <c r="AU240" i="1"/>
  <c r="AX241" i="1"/>
  <c r="AY242" i="1"/>
  <c r="AU220" i="1"/>
  <c r="AW222" i="1"/>
  <c r="AY224" i="1"/>
  <c r="AT227" i="1"/>
  <c r="AV229" i="1"/>
  <c r="AX231" i="1"/>
  <c r="AS234" i="1"/>
  <c r="AU236" i="1"/>
  <c r="AW238" i="1"/>
  <c r="AY240" i="1"/>
  <c r="AS242" i="1"/>
  <c r="AU218" i="1"/>
  <c r="AE230" i="1"/>
  <c r="Y224" i="1"/>
  <c r="AD233" i="1"/>
  <c r="Y236" i="1"/>
  <c r="Y240" i="1"/>
  <c r="AE242" i="1"/>
  <c r="AC223" i="1"/>
  <c r="Z224" i="1"/>
  <c r="AD232" i="1"/>
  <c r="AA233" i="1"/>
  <c r="Z236" i="1"/>
  <c r="AB238" i="1"/>
  <c r="AE219" i="1"/>
  <c r="AD222" i="1"/>
  <c r="AD226" i="1"/>
  <c r="AC229" i="1"/>
  <c r="Y233" i="1"/>
  <c r="AA235" i="1"/>
  <c r="AE239" i="1"/>
  <c r="AB240" i="1"/>
  <c r="AD242" i="1"/>
  <c r="AB218" i="1"/>
  <c r="Y226" i="1"/>
  <c r="AC230" i="1"/>
  <c r="AD239" i="1"/>
  <c r="Y242" i="1"/>
  <c r="AD219" i="1"/>
  <c r="AE228" i="1"/>
  <c r="Z231" i="1"/>
  <c r="AB233" i="1"/>
  <c r="Y238" i="1"/>
  <c r="AA220" i="1"/>
  <c r="AE224" i="1"/>
  <c r="Z227" i="1"/>
  <c r="AB229" i="1"/>
  <c r="Y234" i="1"/>
  <c r="AC238" i="1"/>
  <c r="AE240" i="1"/>
  <c r="Y230" i="1"/>
  <c r="Z239" i="1"/>
  <c r="AB241" i="1"/>
  <c r="AB225" i="1"/>
  <c r="AC234" i="1"/>
  <c r="AD227" i="1"/>
  <c r="AE236" i="1"/>
  <c r="AB195" i="1"/>
  <c r="AA211" i="1"/>
  <c r="AC208" i="1"/>
  <c r="AA193" i="1"/>
  <c r="AC199" i="1"/>
  <c r="AB202" i="1"/>
  <c r="AD208" i="1"/>
  <c r="AE200" i="1"/>
  <c r="AE204" i="1"/>
  <c r="Z211" i="1"/>
  <c r="Z189" i="1"/>
  <c r="AE174" i="1"/>
  <c r="AC141" i="1"/>
  <c r="AA103" i="1"/>
  <c r="AC118" i="1"/>
  <c r="Y116" i="1"/>
  <c r="Z116" i="1"/>
  <c r="AB123" i="1"/>
  <c r="Y121" i="1"/>
  <c r="AC115" i="1"/>
  <c r="AA122" i="1"/>
  <c r="Y118" i="1"/>
  <c r="Z113" i="1"/>
  <c r="AB118" i="1"/>
  <c r="AD123" i="1"/>
  <c r="AB124" i="1"/>
  <c r="Y75" i="1"/>
  <c r="AA80" i="1"/>
  <c r="Z91" i="1"/>
  <c r="AD82" i="1"/>
  <c r="AC93" i="1"/>
  <c r="Y76" i="1"/>
  <c r="AE94" i="1"/>
  <c r="Z65" i="1"/>
  <c r="AE19" i="1"/>
  <c r="AD18" i="1"/>
  <c r="Z22" i="1"/>
  <c r="Y25" i="1"/>
  <c r="AC25" i="1"/>
  <c r="AA27" i="1"/>
  <c r="AE27" i="1"/>
  <c r="AA31" i="1"/>
  <c r="Z34" i="1"/>
  <c r="Y37" i="1"/>
  <c r="Z38" i="1"/>
  <c r="AA39" i="1"/>
  <c r="AC15" i="1"/>
  <c r="J30" i="8" s="1"/>
  <c r="AA18" i="1"/>
  <c r="Z21" i="1"/>
  <c r="AC24" i="1"/>
  <c r="Z25" i="1"/>
  <c r="AE26" i="1"/>
  <c r="AB27" i="1"/>
  <c r="AA30" i="1"/>
  <c r="AD33" i="1"/>
  <c r="AC36" i="1"/>
  <c r="Z37" i="1"/>
  <c r="AE38" i="1"/>
  <c r="AB39" i="1"/>
  <c r="AE17" i="1"/>
  <c r="AD20" i="1"/>
  <c r="AC23" i="1"/>
  <c r="AD24" i="1"/>
  <c r="AE25" i="1"/>
  <c r="Y27" i="1"/>
  <c r="AE29" i="1"/>
  <c r="AD32" i="1"/>
  <c r="Z36" i="1"/>
  <c r="AD36" i="1"/>
  <c r="AB38" i="1"/>
  <c r="Y39" i="1"/>
  <c r="AE16" i="1"/>
  <c r="AA20" i="1"/>
  <c r="Z23" i="1"/>
  <c r="AD23" i="1"/>
  <c r="AB25" i="1"/>
  <c r="Y26" i="1"/>
  <c r="AB29" i="1"/>
  <c r="AD31" i="1"/>
  <c r="Y34" i="1"/>
  <c r="AC34" i="1"/>
  <c r="AD35" i="1"/>
  <c r="AA36" i="1"/>
  <c r="AC38" i="1"/>
  <c r="AI15" i="1"/>
  <c r="AI189" i="1"/>
  <c r="Y73" i="1"/>
  <c r="AX15" i="1"/>
  <c r="AT15" i="1"/>
  <c r="AV39" i="1"/>
  <c r="AY38" i="1"/>
  <c r="AU38" i="1"/>
  <c r="AX37" i="1"/>
  <c r="AT37" i="1"/>
  <c r="AW36" i="1"/>
  <c r="AS36" i="1"/>
  <c r="AV35" i="1"/>
  <c r="AY34" i="1"/>
  <c r="AU34" i="1"/>
  <c r="AX33" i="1"/>
  <c r="AT33" i="1"/>
  <c r="AW32" i="1"/>
  <c r="AS32" i="1"/>
  <c r="AV31" i="1"/>
  <c r="AY30" i="1"/>
  <c r="AU30" i="1"/>
  <c r="AX29" i="1"/>
  <c r="AT29" i="1"/>
  <c r="AW28" i="1"/>
  <c r="AS28" i="1"/>
  <c r="AV27" i="1"/>
  <c r="AY26" i="1"/>
  <c r="AU26" i="1"/>
  <c r="AX25" i="1"/>
  <c r="AT25" i="1"/>
  <c r="AW24" i="1"/>
  <c r="AS24" i="1"/>
  <c r="AV23" i="1"/>
  <c r="AY22" i="1"/>
  <c r="AU22" i="1"/>
  <c r="AX21" i="1"/>
  <c r="AT21" i="1"/>
  <c r="AW20" i="1"/>
  <c r="AS20" i="1"/>
  <c r="AV19" i="1"/>
  <c r="AY18" i="1"/>
  <c r="AU18" i="1"/>
  <c r="AX17" i="1"/>
  <c r="AT17" i="1"/>
  <c r="AJ219" i="1"/>
  <c r="AN219" i="1"/>
  <c r="AK220" i="1"/>
  <c r="AO220" i="1"/>
  <c r="AL221" i="1"/>
  <c r="AI222" i="1"/>
  <c r="AM222" i="1"/>
  <c r="AJ223" i="1"/>
  <c r="AN223" i="1"/>
  <c r="AK224" i="1"/>
  <c r="AO224" i="1"/>
  <c r="AL225" i="1"/>
  <c r="AI226" i="1"/>
  <c r="AM226" i="1"/>
  <c r="AJ227" i="1"/>
  <c r="AN227" i="1"/>
  <c r="AK228" i="1"/>
  <c r="AO228" i="1"/>
  <c r="AL229" i="1"/>
  <c r="AI230" i="1"/>
  <c r="AM230" i="1"/>
  <c r="AJ231" i="1"/>
  <c r="AN231" i="1"/>
  <c r="AK232" i="1"/>
  <c r="AO232" i="1"/>
  <c r="AL233" i="1"/>
  <c r="AI234" i="1"/>
  <c r="AM234" i="1"/>
  <c r="AJ235" i="1"/>
  <c r="AN235" i="1"/>
  <c r="AK236" i="1"/>
  <c r="AO236" i="1"/>
  <c r="AL237" i="1"/>
  <c r="AI238" i="1"/>
  <c r="AM238" i="1"/>
  <c r="AJ239" i="1"/>
  <c r="AN239" i="1"/>
  <c r="AK240" i="1"/>
  <c r="AO240" i="1"/>
  <c r="AL241" i="1"/>
  <c r="AI242" i="1"/>
  <c r="AK219" i="1"/>
  <c r="AI219" i="1"/>
  <c r="AM219" i="1"/>
  <c r="AJ220" i="1"/>
  <c r="AN220" i="1"/>
  <c r="AK221" i="1"/>
  <c r="AO221" i="1"/>
  <c r="AL222" i="1"/>
  <c r="AI223" i="1"/>
  <c r="AM223" i="1"/>
  <c r="AJ224" i="1"/>
  <c r="AN224" i="1"/>
  <c r="AK225" i="1"/>
  <c r="AO225" i="1"/>
  <c r="AL226" i="1"/>
  <c r="AI227" i="1"/>
  <c r="AM227" i="1"/>
  <c r="AJ228" i="1"/>
  <c r="AN228" i="1"/>
  <c r="AK229" i="1"/>
  <c r="AO229" i="1"/>
  <c r="AL230" i="1"/>
  <c r="AI231" i="1"/>
  <c r="AM231" i="1"/>
  <c r="AJ232" i="1"/>
  <c r="AN232" i="1"/>
  <c r="AK233" i="1"/>
  <c r="AO233" i="1"/>
  <c r="AL234" i="1"/>
  <c r="AI235" i="1"/>
  <c r="AM235" i="1"/>
  <c r="AJ236" i="1"/>
  <c r="AN236" i="1"/>
  <c r="AK237" i="1"/>
  <c r="AO237" i="1"/>
  <c r="AL238" i="1"/>
  <c r="AI239" i="1"/>
  <c r="AM239" i="1"/>
  <c r="AJ240" i="1"/>
  <c r="AN240" i="1"/>
  <c r="AK241" i="1"/>
  <c r="AO241" i="1"/>
  <c r="AL242" i="1"/>
  <c r="AL219" i="1"/>
  <c r="AM220" i="1"/>
  <c r="AN221" i="1"/>
  <c r="AO222" i="1"/>
  <c r="AI224" i="1"/>
  <c r="AJ225" i="1"/>
  <c r="AK226" i="1"/>
  <c r="AL227" i="1"/>
  <c r="AM228" i="1"/>
  <c r="AN229" i="1"/>
  <c r="AO230" i="1"/>
  <c r="AI232" i="1"/>
  <c r="AJ233" i="1"/>
  <c r="AK234" i="1"/>
  <c r="AL235" i="1"/>
  <c r="AM236" i="1"/>
  <c r="AN237" i="1"/>
  <c r="AO238" i="1"/>
  <c r="AI240" i="1"/>
  <c r="AJ241" i="1"/>
  <c r="AK242" i="1"/>
  <c r="AJ218" i="1"/>
  <c r="AN218" i="1"/>
  <c r="AO219" i="1"/>
  <c r="AI221" i="1"/>
  <c r="AJ222" i="1"/>
  <c r="AK223" i="1"/>
  <c r="AL224" i="1"/>
  <c r="AM225" i="1"/>
  <c r="AN226" i="1"/>
  <c r="AO227" i="1"/>
  <c r="AI229" i="1"/>
  <c r="AJ230" i="1"/>
  <c r="AK231" i="1"/>
  <c r="AL232" i="1"/>
  <c r="AM233" i="1"/>
  <c r="AN234" i="1"/>
  <c r="AO235" i="1"/>
  <c r="AI237" i="1"/>
  <c r="AJ238" i="1"/>
  <c r="AK239" i="1"/>
  <c r="AL240" i="1"/>
  <c r="AM241" i="1"/>
  <c r="AM242" i="1"/>
  <c r="AK218" i="1"/>
  <c r="AO218" i="1"/>
  <c r="AI220" i="1"/>
  <c r="AJ221" i="1"/>
  <c r="AK222" i="1"/>
  <c r="AL223" i="1"/>
  <c r="AM224" i="1"/>
  <c r="AN225" i="1"/>
  <c r="AO226" i="1"/>
  <c r="AI228" i="1"/>
  <c r="AJ229" i="1"/>
  <c r="AK230" i="1"/>
  <c r="AL231" i="1"/>
  <c r="AM232" i="1"/>
  <c r="AN233" i="1"/>
  <c r="AO234" i="1"/>
  <c r="AI236" i="1"/>
  <c r="AJ237" i="1"/>
  <c r="AK238" i="1"/>
  <c r="AL239" i="1"/>
  <c r="AM240" i="1"/>
  <c r="AN241" i="1"/>
  <c r="AN242" i="1"/>
  <c r="AL218" i="1"/>
  <c r="AM221" i="1"/>
  <c r="AJ226" i="1"/>
  <c r="AN230" i="1"/>
  <c r="AK235" i="1"/>
  <c r="AO239" i="1"/>
  <c r="AM218" i="1"/>
  <c r="AN222" i="1"/>
  <c r="AK227" i="1"/>
  <c r="AO231" i="1"/>
  <c r="AL236" i="1"/>
  <c r="AI241" i="1"/>
  <c r="AO223" i="1"/>
  <c r="AL228" i="1"/>
  <c r="AI233" i="1"/>
  <c r="AM237" i="1"/>
  <c r="AJ242" i="1"/>
  <c r="AL220" i="1"/>
  <c r="AI225" i="1"/>
  <c r="AM229" i="1"/>
  <c r="AJ234" i="1"/>
  <c r="AN238" i="1"/>
  <c r="AO242" i="1"/>
  <c r="Q193" i="1"/>
  <c r="P192" i="1"/>
  <c r="T191" i="1"/>
  <c r="O198" i="1"/>
  <c r="Q200" i="1"/>
  <c r="S206" i="1"/>
  <c r="Q191" i="1"/>
  <c r="O197" i="1"/>
  <c r="S201" i="1"/>
  <c r="Q203" i="1"/>
  <c r="U207" i="1"/>
  <c r="Q190" i="1"/>
  <c r="S196" i="1"/>
  <c r="P201" i="1"/>
  <c r="U202" i="1"/>
  <c r="R207" i="1"/>
  <c r="O167" i="1"/>
  <c r="T164" i="1"/>
  <c r="T179" i="1"/>
  <c r="S173" i="1"/>
  <c r="T182" i="1"/>
  <c r="Q182" i="1"/>
  <c r="Q160" i="1"/>
  <c r="U160" i="1"/>
  <c r="R174" i="1"/>
  <c r="O175" i="1"/>
  <c r="O179" i="1"/>
  <c r="Q181" i="1"/>
  <c r="U181" i="1"/>
  <c r="O183" i="1"/>
  <c r="P184" i="1"/>
  <c r="T132" i="1"/>
  <c r="O147" i="1"/>
  <c r="O134" i="1"/>
  <c r="P147" i="1"/>
  <c r="O150" i="1"/>
  <c r="P155" i="1"/>
  <c r="O137" i="1"/>
  <c r="Q139" i="1"/>
  <c r="S141" i="1"/>
  <c r="S145" i="1"/>
  <c r="U147" i="1"/>
  <c r="O149" i="1"/>
  <c r="S153" i="1"/>
  <c r="Q155" i="1"/>
  <c r="S132" i="1"/>
  <c r="S136" i="1"/>
  <c r="U138" i="1"/>
  <c r="P141" i="1"/>
  <c r="S144" i="1"/>
  <c r="Q146" i="1"/>
  <c r="R147" i="1"/>
  <c r="U150" i="1"/>
  <c r="O152" i="1"/>
  <c r="T153" i="1"/>
  <c r="T131" i="1"/>
  <c r="O102" i="1"/>
  <c r="O108" i="1"/>
  <c r="P113" i="1"/>
  <c r="S116" i="1"/>
  <c r="T125" i="1"/>
  <c r="R110" i="1"/>
  <c r="S119" i="1"/>
  <c r="R122" i="1"/>
  <c r="R113" i="1"/>
  <c r="U116" i="1"/>
  <c r="O126" i="1"/>
  <c r="P110" i="1"/>
  <c r="O117" i="1"/>
  <c r="Q119" i="1"/>
  <c r="S125" i="1"/>
  <c r="T126" i="1"/>
  <c r="U91" i="1"/>
  <c r="U90" i="1"/>
  <c r="Q97" i="1"/>
  <c r="O78" i="1"/>
  <c r="U17" i="1"/>
  <c r="T20" i="1"/>
  <c r="T28" i="1"/>
  <c r="Q33" i="1"/>
  <c r="U15" i="1"/>
  <c r="Q20" i="1"/>
  <c r="T27" i="1"/>
  <c r="Q32" i="1"/>
  <c r="R15" i="1"/>
  <c r="R20" i="1"/>
  <c r="U27" i="1"/>
  <c r="U31" i="1"/>
  <c r="T38" i="1"/>
  <c r="U39" i="1"/>
  <c r="P21" i="1"/>
  <c r="R23" i="1"/>
  <c r="S28" i="1"/>
  <c r="Q30" i="1"/>
  <c r="S36" i="1"/>
  <c r="T37" i="1"/>
  <c r="AS218" i="1"/>
  <c r="O160" i="1"/>
  <c r="AS102" i="1"/>
  <c r="AW15" i="1"/>
  <c r="AY39" i="1"/>
  <c r="AU39" i="1"/>
  <c r="AX38" i="1"/>
  <c r="AT38" i="1"/>
  <c r="AW37" i="1"/>
  <c r="AS37" i="1"/>
  <c r="AV36" i="1"/>
  <c r="AY35" i="1"/>
  <c r="AU35" i="1"/>
  <c r="AX34" i="1"/>
  <c r="AT34" i="1"/>
  <c r="AW33" i="1"/>
  <c r="AS33" i="1"/>
  <c r="AV32" i="1"/>
  <c r="AY31" i="1"/>
  <c r="AU31" i="1"/>
  <c r="AX30" i="1"/>
  <c r="AT30" i="1"/>
  <c r="AW29" i="1"/>
  <c r="AS29" i="1"/>
  <c r="AV28" i="1"/>
  <c r="AY27" i="1"/>
  <c r="AU27" i="1"/>
  <c r="AX26" i="1"/>
  <c r="AT26" i="1"/>
  <c r="AW25" i="1"/>
  <c r="AS25" i="1"/>
  <c r="AV24" i="1"/>
  <c r="AY23" i="1"/>
  <c r="AU23" i="1"/>
  <c r="AX22" i="1"/>
  <c r="AT22" i="1"/>
  <c r="AW21" i="1"/>
  <c r="AS21" i="1"/>
  <c r="AV20" i="1"/>
  <c r="AY19" i="1"/>
  <c r="AU19" i="1"/>
  <c r="AX18" i="1"/>
  <c r="AT18" i="1"/>
  <c r="AW17" i="1"/>
  <c r="AS17" i="1"/>
  <c r="R219" i="1"/>
  <c r="AM119" i="1" l="1"/>
  <c r="AJ114" i="1"/>
  <c r="O131" i="1"/>
  <c r="Q93" i="1"/>
  <c r="R151" i="1"/>
  <c r="P145" i="1"/>
  <c r="P137" i="1"/>
  <c r="T154" i="1"/>
  <c r="P146" i="1"/>
  <c r="S137" i="1"/>
  <c r="R149" i="1"/>
  <c r="R134" i="1"/>
  <c r="AC96" i="1"/>
  <c r="AB84" i="1"/>
  <c r="AB77" i="1"/>
  <c r="AD113" i="1"/>
  <c r="AA116" i="1"/>
  <c r="AD116" i="1"/>
  <c r="AE107" i="1"/>
  <c r="Y202" i="1"/>
  <c r="AD213" i="1"/>
  <c r="Z242" i="1"/>
  <c r="Z226" i="1"/>
  <c r="AB230" i="1"/>
  <c r="AE226" i="1"/>
  <c r="AN116" i="1"/>
  <c r="AK105" i="1"/>
  <c r="AJ117" i="1"/>
  <c r="AN126" i="1"/>
  <c r="AI113" i="1"/>
  <c r="AO125" i="1"/>
  <c r="AM115" i="1"/>
  <c r="AN104" i="1"/>
  <c r="AK114" i="1"/>
  <c r="AM125" i="1"/>
  <c r="AK111" i="1"/>
  <c r="AK118" i="1"/>
  <c r="Q96" i="1"/>
  <c r="S90" i="1"/>
  <c r="P84" i="1"/>
  <c r="P131" i="1"/>
  <c r="T149" i="1"/>
  <c r="R143" i="1"/>
  <c r="R135" i="1"/>
  <c r="R152" i="1"/>
  <c r="U143" i="1"/>
  <c r="Q135" i="1"/>
  <c r="T143" i="1"/>
  <c r="AI102" i="1"/>
  <c r="AD89" i="1"/>
  <c r="AE79" i="1"/>
  <c r="Y119" i="1"/>
  <c r="AB108" i="1"/>
  <c r="AE108" i="1"/>
  <c r="Z110" i="1"/>
  <c r="AD191" i="1"/>
  <c r="AD205" i="1"/>
  <c r="AN57" i="1"/>
  <c r="AN124" i="1"/>
  <c r="AI115" i="1"/>
  <c r="AK126" i="1"/>
  <c r="AN113" i="1"/>
  <c r="AL124" i="1"/>
  <c r="AN110" i="1"/>
  <c r="AL166" i="1"/>
  <c r="AJ105" i="1"/>
  <c r="P88" i="1"/>
  <c r="P87" i="1"/>
  <c r="O79" i="1"/>
  <c r="R155" i="1"/>
  <c r="P149" i="1"/>
  <c r="Q142" i="1"/>
  <c r="U134" i="1"/>
  <c r="Q151" i="1"/>
  <c r="Q143" i="1"/>
  <c r="T134" i="1"/>
  <c r="P143" i="1"/>
  <c r="Z85" i="1"/>
  <c r="AD95" i="1"/>
  <c r="Y115" i="1"/>
  <c r="AD107" i="1"/>
  <c r="AA108" i="1"/>
  <c r="AD108" i="1"/>
  <c r="Z168" i="1"/>
  <c r="AC211" i="1"/>
  <c r="AB199" i="1"/>
  <c r="AE235" i="1"/>
  <c r="AC239" i="1"/>
  <c r="Z220" i="1"/>
  <c r="AJ47" i="1"/>
  <c r="AJ124" i="1"/>
  <c r="AN112" i="1"/>
  <c r="AN125" i="1"/>
  <c r="AI112" i="1"/>
  <c r="AK123" i="1"/>
  <c r="AI105" i="1"/>
  <c r="AK165" i="1"/>
  <c r="AI107" i="1"/>
  <c r="R81" i="1"/>
  <c r="S75" i="1"/>
  <c r="Q154" i="1"/>
  <c r="O148" i="1"/>
  <c r="T141" i="1"/>
  <c r="P133" i="1"/>
  <c r="P150" i="1"/>
  <c r="P142" i="1"/>
  <c r="R131" i="1"/>
  <c r="Q140" i="1"/>
  <c r="AA82" i="1"/>
  <c r="Y94" i="1"/>
  <c r="Y122" i="1"/>
  <c r="AA102" i="1"/>
  <c r="AD102" i="1"/>
  <c r="AO121" i="1"/>
  <c r="AJ112" i="1"/>
  <c r="AI124" i="1"/>
  <c r="AL111" i="1"/>
  <c r="AO119" i="1"/>
  <c r="AO103" i="1"/>
  <c r="AJ176" i="1"/>
  <c r="AS179" i="1"/>
  <c r="O73" i="1"/>
  <c r="R77" i="1"/>
  <c r="U75" i="1"/>
  <c r="P104" i="1"/>
  <c r="S152" i="1"/>
  <c r="U146" i="1"/>
  <c r="R139" i="1"/>
  <c r="U155" i="1"/>
  <c r="R148" i="1"/>
  <c r="U139" i="1"/>
  <c r="Q152" i="1"/>
  <c r="U131" i="1"/>
  <c r="AB96" i="1"/>
  <c r="Y82" i="1"/>
  <c r="Z119" i="1"/>
  <c r="AC123" i="1"/>
  <c r="Z124" i="1"/>
  <c r="AA119" i="1"/>
  <c r="AJ120" i="1"/>
  <c r="AL110" i="1"/>
  <c r="AL119" i="1"/>
  <c r="AN105" i="1"/>
  <c r="AM117" i="1"/>
  <c r="AS112" i="1"/>
  <c r="AU203" i="1"/>
  <c r="R45" i="1"/>
  <c r="O47" i="1"/>
  <c r="U65" i="1"/>
  <c r="R116" i="1"/>
  <c r="U112" i="1"/>
  <c r="S112" i="1"/>
  <c r="AD164" i="1"/>
  <c r="AJ132" i="1"/>
  <c r="AN142" i="1"/>
  <c r="AK154" i="1"/>
  <c r="AK144" i="1"/>
  <c r="AM131" i="1"/>
  <c r="AO148" i="1"/>
  <c r="AI136" i="1"/>
  <c r="AL153" i="1"/>
  <c r="AM140" i="1"/>
  <c r="T95" i="1"/>
  <c r="U93" i="1"/>
  <c r="Q90" i="1"/>
  <c r="U123" i="1"/>
  <c r="T114" i="1"/>
  <c r="S122" i="1"/>
  <c r="S110" i="1"/>
  <c r="T116" i="1"/>
  <c r="Q122" i="1"/>
  <c r="Q110" i="1"/>
  <c r="P105" i="1"/>
  <c r="U154" i="1"/>
  <c r="Q150" i="1"/>
  <c r="T145" i="1"/>
  <c r="O140" i="1"/>
  <c r="Q134" i="1"/>
  <c r="O153" i="1"/>
  <c r="T146" i="1"/>
  <c r="O141" i="1"/>
  <c r="P134" i="1"/>
  <c r="O146" i="1"/>
  <c r="T144" i="1"/>
  <c r="T180" i="1"/>
  <c r="R183" i="1"/>
  <c r="T169" i="1"/>
  <c r="U194" i="1"/>
  <c r="U195" i="1"/>
  <c r="O190" i="1"/>
  <c r="Y160" i="1"/>
  <c r="AA94" i="1"/>
  <c r="Z81" i="1"/>
  <c r="AB92" i="1"/>
  <c r="AD78" i="1"/>
  <c r="Y90" i="1"/>
  <c r="AA76" i="1"/>
  <c r="Y111" i="1"/>
  <c r="Z123" i="1"/>
  <c r="AD117" i="1"/>
  <c r="AB112" i="1"/>
  <c r="AB106" i="1"/>
  <c r="Y114" i="1"/>
  <c r="AC121" i="1"/>
  <c r="AA114" i="1"/>
  <c r="AC107" i="1"/>
  <c r="Y117" i="1"/>
  <c r="Z122" i="1"/>
  <c r="AB115" i="1"/>
  <c r="Z108" i="1"/>
  <c r="Y104" i="1"/>
  <c r="AE117" i="1"/>
  <c r="Y184" i="1"/>
  <c r="Z194" i="1"/>
  <c r="Z202" i="1"/>
  <c r="AB190" i="1"/>
  <c r="AE192" i="1"/>
  <c r="AC204" i="1"/>
  <c r="AC207" i="1"/>
  <c r="Y210" i="1"/>
  <c r="AE220" i="1"/>
  <c r="AA240" i="1"/>
  <c r="AE232" i="1"/>
  <c r="Z238" i="1"/>
  <c r="AB220" i="1"/>
  <c r="AB226" i="1"/>
  <c r="AK49" i="1"/>
  <c r="AL65" i="1"/>
  <c r="AJ65" i="1"/>
  <c r="AK56" i="1"/>
  <c r="AI68" i="1"/>
  <c r="AN45" i="1"/>
  <c r="AJ103" i="1"/>
  <c r="AL104" i="1"/>
  <c r="AO111" i="1"/>
  <c r="AN118" i="1"/>
  <c r="AI125" i="1"/>
  <c r="AO106" i="1"/>
  <c r="AM112" i="1"/>
  <c r="AO118" i="1"/>
  <c r="AJ125" i="1"/>
  <c r="AO105" i="1"/>
  <c r="AM111" i="1"/>
  <c r="AJ116" i="1"/>
  <c r="AN120" i="1"/>
  <c r="AK125" i="1"/>
  <c r="AM118" i="1"/>
  <c r="AN106" i="1"/>
  <c r="AK115" i="1"/>
  <c r="AI121" i="1"/>
  <c r="AL102" i="1"/>
  <c r="AJ109" i="1"/>
  <c r="AO114" i="1"/>
  <c r="AJ121" i="1"/>
  <c r="AM102" i="1"/>
  <c r="AJ108" i="1"/>
  <c r="AK113" i="1"/>
  <c r="AO117" i="1"/>
  <c r="AL122" i="1"/>
  <c r="AJ102" i="1"/>
  <c r="AO120" i="1"/>
  <c r="AI109" i="1"/>
  <c r="AO115" i="1"/>
  <c r="AJ122" i="1"/>
  <c r="AL103" i="1"/>
  <c r="AN109" i="1"/>
  <c r="AI116" i="1"/>
  <c r="AN121" i="1"/>
  <c r="AI103" i="1"/>
  <c r="AK109" i="1"/>
  <c r="AO113" i="1"/>
  <c r="AL118" i="1"/>
  <c r="AI123" i="1"/>
  <c r="AN102" i="1"/>
  <c r="AJ123" i="1"/>
  <c r="AM109" i="1"/>
  <c r="AL116" i="1"/>
  <c r="AN122" i="1"/>
  <c r="AM104" i="1"/>
  <c r="AK110" i="1"/>
  <c r="AM116" i="1"/>
  <c r="AO122" i="1"/>
  <c r="AM103" i="1"/>
  <c r="AO109" i="1"/>
  <c r="AL114" i="1"/>
  <c r="AI119" i="1"/>
  <c r="AM123" i="1"/>
  <c r="R124" i="1"/>
  <c r="O119" i="1"/>
  <c r="R107" i="1"/>
  <c r="O110" i="1"/>
  <c r="T208" i="1"/>
  <c r="Y92" i="1"/>
  <c r="AC80" i="1"/>
  <c r="AE91" i="1"/>
  <c r="Z78" i="1"/>
  <c r="AB89" i="1"/>
  <c r="AE97" i="1"/>
  <c r="Y107" i="1"/>
  <c r="AB122" i="1"/>
  <c r="Z117" i="1"/>
  <c r="AD111" i="1"/>
  <c r="AD105" i="1"/>
  <c r="Y106" i="1"/>
  <c r="AE120" i="1"/>
  <c r="AC113" i="1"/>
  <c r="AA106" i="1"/>
  <c r="Y113" i="1"/>
  <c r="AB121" i="1"/>
  <c r="Z114" i="1"/>
  <c r="AB107" i="1"/>
  <c r="AC126" i="1"/>
  <c r="AA115" i="1"/>
  <c r="AC183" i="1"/>
  <c r="AD181" i="1"/>
  <c r="AN149" i="1"/>
  <c r="P114" i="1"/>
  <c r="O104" i="1"/>
  <c r="AD77" i="1"/>
  <c r="AA75" i="1"/>
  <c r="AB85" i="1"/>
  <c r="AD88" i="1"/>
  <c r="Y103" i="1"/>
  <c r="AD121" i="1"/>
  <c r="AB116" i="1"/>
  <c r="Z105" i="1"/>
  <c r="AE126" i="1"/>
  <c r="AC119" i="1"/>
  <c r="AE112" i="1"/>
  <c r="AC105" i="1"/>
  <c r="Y105" i="1"/>
  <c r="AD120" i="1"/>
  <c r="AB113" i="1"/>
  <c r="Z106" i="1"/>
  <c r="AE125" i="1"/>
  <c r="AA113" i="1"/>
  <c r="AD180" i="1"/>
  <c r="AJ145" i="1"/>
  <c r="AB161" i="1"/>
  <c r="AA163" i="1"/>
  <c r="AA161" i="1"/>
  <c r="Y183" i="1"/>
  <c r="AB163" i="1"/>
  <c r="AC171" i="1"/>
  <c r="U124" i="1"/>
  <c r="S124" i="1"/>
  <c r="Q123" i="1"/>
  <c r="O122" i="1"/>
  <c r="S115" i="1"/>
  <c r="T121" i="1"/>
  <c r="T109" i="1"/>
  <c r="S121" i="1"/>
  <c r="R112" i="1"/>
  <c r="T119" i="1"/>
  <c r="U125" i="1"/>
  <c r="Q113" i="1"/>
  <c r="R119" i="1"/>
  <c r="S107" i="1"/>
  <c r="R108" i="1"/>
  <c r="T176" i="1"/>
  <c r="P181" i="1"/>
  <c r="P213" i="1"/>
  <c r="Q189" i="1"/>
  <c r="T189" i="1"/>
  <c r="P200" i="1"/>
  <c r="AB91" i="1"/>
  <c r="Y89" i="1"/>
  <c r="Z111" i="1"/>
  <c r="S86" i="1"/>
  <c r="T84" i="1"/>
  <c r="R102" i="1"/>
  <c r="O121" i="1"/>
  <c r="U111" i="1"/>
  <c r="P119" i="1"/>
  <c r="T124" i="1"/>
  <c r="T112" i="1"/>
  <c r="U118" i="1"/>
  <c r="R106" i="1"/>
  <c r="R109" i="1"/>
  <c r="P153" i="1"/>
  <c r="S148" i="1"/>
  <c r="O144" i="1"/>
  <c r="T137" i="1"/>
  <c r="O132" i="1"/>
  <c r="T150" i="1"/>
  <c r="R144" i="1"/>
  <c r="T138" i="1"/>
  <c r="U152" i="1"/>
  <c r="U140" i="1"/>
  <c r="R160" i="1"/>
  <c r="P176" i="1"/>
  <c r="P160" i="1"/>
  <c r="S208" i="1"/>
  <c r="S209" i="1"/>
  <c r="R209" i="1"/>
  <c r="R198" i="1"/>
  <c r="AA90" i="1"/>
  <c r="AC76" i="1"/>
  <c r="AE87" i="1"/>
  <c r="AD73" i="1"/>
  <c r="AE84" i="1"/>
  <c r="Z84" i="1"/>
  <c r="AB126" i="1"/>
  <c r="Z121" i="1"/>
  <c r="AD115" i="1"/>
  <c r="AB110" i="1"/>
  <c r="AD103" i="1"/>
  <c r="AA126" i="1"/>
  <c r="AE118" i="1"/>
  <c r="AC111" i="1"/>
  <c r="AE104" i="1"/>
  <c r="AD126" i="1"/>
  <c r="AB119" i="1"/>
  <c r="AD112" i="1"/>
  <c r="AB105" i="1"/>
  <c r="AC124" i="1"/>
  <c r="AC112" i="1"/>
  <c r="AD176" i="1"/>
  <c r="AA179" i="1"/>
  <c r="AC220" i="1"/>
  <c r="Z237" i="1"/>
  <c r="Y227" i="1"/>
  <c r="AB242" i="1"/>
  <c r="AE231" i="1"/>
  <c r="Y241" i="1"/>
  <c r="Z235" i="1"/>
  <c r="AD235" i="1"/>
  <c r="AD231" i="1"/>
  <c r="Z223" i="1"/>
  <c r="Y228" i="1"/>
  <c r="AA221" i="1"/>
  <c r="AC235" i="1"/>
  <c r="AE223" i="1"/>
  <c r="AC237" i="1"/>
  <c r="AB221" i="1"/>
  <c r="AC226" i="1"/>
  <c r="AC222" i="1"/>
  <c r="AA218" i="1"/>
  <c r="AE218" i="1"/>
  <c r="AN65" i="1"/>
  <c r="AL126" i="1"/>
  <c r="AK117" i="1"/>
  <c r="AM107" i="1"/>
  <c r="AM120" i="1"/>
  <c r="AI108" i="1"/>
  <c r="AL120" i="1"/>
  <c r="AJ106" i="1"/>
  <c r="AO151" i="1"/>
  <c r="AD125" i="1"/>
  <c r="AB120" i="1"/>
  <c r="Z115" i="1"/>
  <c r="AD109" i="1"/>
  <c r="Z103" i="1"/>
  <c r="AE124" i="1"/>
  <c r="AA118" i="1"/>
  <c r="AE110" i="1"/>
  <c r="AC103" i="1"/>
  <c r="Z126" i="1"/>
  <c r="AD118" i="1"/>
  <c r="AB111" i="1"/>
  <c r="AD104" i="1"/>
  <c r="AE121" i="1"/>
  <c r="AA111" i="1"/>
  <c r="AE173" i="1"/>
  <c r="AB172" i="1"/>
  <c r="AK147" i="1"/>
  <c r="P126" i="1"/>
  <c r="T118" i="1"/>
  <c r="U102" i="1"/>
  <c r="T115" i="1"/>
  <c r="U121" i="1"/>
  <c r="U109" i="1"/>
  <c r="R115" i="1"/>
  <c r="S103" i="1"/>
  <c r="AE86" i="1"/>
  <c r="Y97" i="1"/>
  <c r="AA83" i="1"/>
  <c r="AC94" i="1"/>
  <c r="AE80" i="1"/>
  <c r="Y123" i="1"/>
  <c r="Z125" i="1"/>
  <c r="AD119" i="1"/>
  <c r="AB114" i="1"/>
  <c r="Z109" i="1"/>
  <c r="AB102" i="1"/>
  <c r="AA124" i="1"/>
  <c r="AE116" i="1"/>
  <c r="AA110" i="1"/>
  <c r="AE102" i="1"/>
  <c r="AD124" i="1"/>
  <c r="Z118" i="1"/>
  <c r="AD110" i="1"/>
  <c r="AB103" i="1"/>
  <c r="AC120" i="1"/>
  <c r="AC110" i="1"/>
  <c r="AB170" i="1"/>
  <c r="Z170" i="1"/>
  <c r="AJ138" i="1"/>
  <c r="AM133" i="1"/>
  <c r="AX117" i="1"/>
  <c r="AT113" i="1"/>
  <c r="AT105" i="1"/>
  <c r="AV183" i="1"/>
  <c r="AY178" i="1"/>
  <c r="AU174" i="1"/>
  <c r="AX169" i="1"/>
  <c r="AT165" i="1"/>
  <c r="AX160" i="1"/>
  <c r="AS181" i="1"/>
  <c r="AV176" i="1"/>
  <c r="AY171" i="1"/>
  <c r="AU167" i="1"/>
  <c r="AX162" i="1"/>
  <c r="AT183" i="1"/>
  <c r="AW178" i="1"/>
  <c r="AS174" i="1"/>
  <c r="AU168" i="1"/>
  <c r="AS162" i="1"/>
  <c r="AY177" i="1"/>
  <c r="AN169" i="1"/>
  <c r="AM212" i="1"/>
  <c r="AI208" i="1"/>
  <c r="AL203" i="1"/>
  <c r="AO198" i="1"/>
  <c r="AK194" i="1"/>
  <c r="AI213" i="1"/>
  <c r="AL208" i="1"/>
  <c r="AO203" i="1"/>
  <c r="AK199" i="1"/>
  <c r="AN194" i="1"/>
  <c r="AL213" i="1"/>
  <c r="AO208" i="1"/>
  <c r="AI198" i="1"/>
  <c r="AI207" i="1"/>
  <c r="AV124" i="1"/>
  <c r="AY119" i="1"/>
  <c r="AU115" i="1"/>
  <c r="AX110" i="1"/>
  <c r="AT106" i="1"/>
  <c r="AW126" i="1"/>
  <c r="AS122" i="1"/>
  <c r="AV117" i="1"/>
  <c r="AY112" i="1"/>
  <c r="AU108" i="1"/>
  <c r="AX103" i="1"/>
  <c r="AT124" i="1"/>
  <c r="AW119" i="1"/>
  <c r="AS115" i="1"/>
  <c r="AV110" i="1"/>
  <c r="AY105" i="1"/>
  <c r="AU126" i="1"/>
  <c r="AX121" i="1"/>
  <c r="AT117" i="1"/>
  <c r="AW112" i="1"/>
  <c r="AS104" i="1"/>
  <c r="AY182" i="1"/>
  <c r="AU178" i="1"/>
  <c r="AX173" i="1"/>
  <c r="AT169" i="1"/>
  <c r="AW164" i="1"/>
  <c r="AT160" i="1"/>
  <c r="AV180" i="1"/>
  <c r="AY175" i="1"/>
  <c r="AU171" i="1"/>
  <c r="AX166" i="1"/>
  <c r="AT162" i="1"/>
  <c r="AW182" i="1"/>
  <c r="AS178" i="1"/>
  <c r="AV173" i="1"/>
  <c r="AX167" i="1"/>
  <c r="AV161" i="1"/>
  <c r="AY173" i="1"/>
  <c r="AI212" i="1"/>
  <c r="AL207" i="1"/>
  <c r="AO202" i="1"/>
  <c r="AK198" i="1"/>
  <c r="AM193" i="1"/>
  <c r="AL212" i="1"/>
  <c r="AO207" i="1"/>
  <c r="AK203" i="1"/>
  <c r="AN198" i="1"/>
  <c r="AJ194" i="1"/>
  <c r="AO212" i="1"/>
  <c r="AI206" i="1"/>
  <c r="AI194" i="1"/>
  <c r="AO201" i="1"/>
  <c r="AU182" i="1"/>
  <c r="AX177" i="1"/>
  <c r="AT173" i="1"/>
  <c r="AW168" i="1"/>
  <c r="AS164" i="1"/>
  <c r="AV184" i="1"/>
  <c r="AY179" i="1"/>
  <c r="AU175" i="1"/>
  <c r="AX170" i="1"/>
  <c r="AT166" i="1"/>
  <c r="AW161" i="1"/>
  <c r="AS182" i="1"/>
  <c r="AV177" i="1"/>
  <c r="AY172" i="1"/>
  <c r="AT167" i="1"/>
  <c r="AV160" i="1"/>
  <c r="AU173" i="1"/>
  <c r="AX181" i="1"/>
  <c r="AT177" i="1"/>
  <c r="AW172" i="1"/>
  <c r="AS168" i="1"/>
  <c r="AV163" i="1"/>
  <c r="AY183" i="1"/>
  <c r="AU179" i="1"/>
  <c r="AX174" i="1"/>
  <c r="AT170" i="1"/>
  <c r="AW165" i="1"/>
  <c r="AS161" i="1"/>
  <c r="AV181" i="1"/>
  <c r="AY176" i="1"/>
  <c r="AU172" i="1"/>
  <c r="AW166" i="1"/>
  <c r="AS183" i="1"/>
  <c r="AU165" i="1"/>
  <c r="AK210" i="1"/>
  <c r="AN205" i="1"/>
  <c r="AJ201" i="1"/>
  <c r="AM196" i="1"/>
  <c r="AK190" i="1"/>
  <c r="AN210" i="1"/>
  <c r="AJ206" i="1"/>
  <c r="AM201" i="1"/>
  <c r="AI197" i="1"/>
  <c r="AJ191" i="1"/>
  <c r="AJ211" i="1"/>
  <c r="AK204" i="1"/>
  <c r="AM189" i="1"/>
  <c r="AL198" i="1"/>
  <c r="AX126" i="1"/>
  <c r="AT122" i="1"/>
  <c r="AW117" i="1"/>
  <c r="AS113" i="1"/>
  <c r="AV108" i="1"/>
  <c r="AY103" i="1"/>
  <c r="AU124" i="1"/>
  <c r="AX119" i="1"/>
  <c r="AT115" i="1"/>
  <c r="AW110" i="1"/>
  <c r="AS106" i="1"/>
  <c r="AV126" i="1"/>
  <c r="AY121" i="1"/>
  <c r="AU117" i="1"/>
  <c r="AX112" i="1"/>
  <c r="AT108" i="1"/>
  <c r="AW103" i="1"/>
  <c r="AS124" i="1"/>
  <c r="AV119" i="1"/>
  <c r="AY114" i="1"/>
  <c r="AX109" i="1"/>
  <c r="AU160" i="1"/>
  <c r="AW180" i="1"/>
  <c r="AS176" i="1"/>
  <c r="AV171" i="1"/>
  <c r="AY166" i="1"/>
  <c r="AU162" i="1"/>
  <c r="AX182" i="1"/>
  <c r="AT178" i="1"/>
  <c r="AW173" i="1"/>
  <c r="AS169" i="1"/>
  <c r="AV164" i="1"/>
  <c r="AY184" i="1"/>
  <c r="AU180" i="1"/>
  <c r="AX175" i="1"/>
  <c r="AT171" i="1"/>
  <c r="AU164" i="1"/>
  <c r="AU181" i="1"/>
  <c r="AT126" i="1"/>
  <c r="AW121" i="1"/>
  <c r="AS117" i="1"/>
  <c r="AV112" i="1"/>
  <c r="AY107" i="1"/>
  <c r="AU103" i="1"/>
  <c r="AX123" i="1"/>
  <c r="AT119" i="1"/>
  <c r="AW114" i="1"/>
  <c r="AS110" i="1"/>
  <c r="AV105" i="1"/>
  <c r="AY125" i="1"/>
  <c r="AU121" i="1"/>
  <c r="AX116" i="1"/>
  <c r="AT112" i="1"/>
  <c r="AW107" i="1"/>
  <c r="AS103" i="1"/>
  <c r="AV123" i="1"/>
  <c r="AY118" i="1"/>
  <c r="AU114" i="1"/>
  <c r="AV107" i="1"/>
  <c r="AW184" i="1"/>
  <c r="AS180" i="1"/>
  <c r="AV175" i="1"/>
  <c r="AY170" i="1"/>
  <c r="AU166" i="1"/>
  <c r="AX161" i="1"/>
  <c r="AT182" i="1"/>
  <c r="AW177" i="1"/>
  <c r="AS173" i="1"/>
  <c r="AV168" i="1"/>
  <c r="AY163" i="1"/>
  <c r="AU184" i="1"/>
  <c r="AX179" i="1"/>
  <c r="AT175" i="1"/>
  <c r="AW170" i="1"/>
  <c r="AT163" i="1"/>
  <c r="AT180" i="1"/>
  <c r="AW201" i="1"/>
  <c r="U224" i="1"/>
  <c r="AB239" i="1"/>
  <c r="AC224" i="1"/>
  <c r="T231" i="1"/>
  <c r="O234" i="1"/>
  <c r="U240" i="1"/>
  <c r="Q218" i="1"/>
  <c r="Z233" i="1"/>
  <c r="R189" i="1"/>
  <c r="O208" i="1"/>
  <c r="Q202" i="1"/>
  <c r="O196" i="1"/>
  <c r="U189" i="1"/>
  <c r="O209" i="1"/>
  <c r="T202" i="1"/>
  <c r="R196" i="1"/>
  <c r="T190" i="1"/>
  <c r="P207" i="1"/>
  <c r="P199" i="1"/>
  <c r="P191" i="1"/>
  <c r="S207" i="1"/>
  <c r="S199" i="1"/>
  <c r="O191" i="1"/>
  <c r="Z206" i="1"/>
  <c r="S212" i="1"/>
  <c r="U206" i="1"/>
  <c r="S200" i="1"/>
  <c r="Q194" i="1"/>
  <c r="S213" i="1"/>
  <c r="Q207" i="1"/>
  <c r="O201" i="1"/>
  <c r="Q195" i="1"/>
  <c r="P189" i="1"/>
  <c r="R205" i="1"/>
  <c r="R197" i="1"/>
  <c r="U213" i="1"/>
  <c r="U205" i="1"/>
  <c r="U197" i="1"/>
  <c r="Y201" i="1"/>
  <c r="AK208" i="1"/>
  <c r="AJ203" i="1"/>
  <c r="AL197" i="1"/>
  <c r="AO213" i="1"/>
  <c r="AL206" i="1"/>
  <c r="AK197" i="1"/>
  <c r="O212" i="1"/>
  <c r="T205" i="1"/>
  <c r="R199" i="1"/>
  <c r="T193" i="1"/>
  <c r="R212" i="1"/>
  <c r="P206" i="1"/>
  <c r="R200" i="1"/>
  <c r="P194" i="1"/>
  <c r="U212" i="1"/>
  <c r="U204" i="1"/>
  <c r="Q196" i="1"/>
  <c r="Q213" i="1"/>
  <c r="T204" i="1"/>
  <c r="S195" i="1"/>
  <c r="AN207" i="1"/>
  <c r="AM202" i="1"/>
  <c r="AK196" i="1"/>
  <c r="AK213" i="1"/>
  <c r="AK205" i="1"/>
  <c r="AM195" i="1"/>
  <c r="AJ207" i="1"/>
  <c r="AI202" i="1"/>
  <c r="AN195" i="1"/>
  <c r="AJ212" i="1"/>
  <c r="AN204" i="1"/>
  <c r="AI195" i="1"/>
  <c r="O207" i="1"/>
  <c r="P205" i="1"/>
  <c r="U198" i="1"/>
  <c r="U211" i="1"/>
  <c r="U199" i="1"/>
  <c r="T211" i="1"/>
  <c r="P212" i="1"/>
  <c r="Q210" i="1"/>
  <c r="O204" i="1"/>
  <c r="Q198" i="1"/>
  <c r="O192" i="1"/>
  <c r="T210" i="1"/>
  <c r="O205" i="1"/>
  <c r="T198" i="1"/>
  <c r="R192" i="1"/>
  <c r="P211" i="1"/>
  <c r="S202" i="1"/>
  <c r="S194" i="1"/>
  <c r="R210" i="1"/>
  <c r="R202" i="1"/>
  <c r="U193" i="1"/>
  <c r="AA190" i="1"/>
  <c r="AM206" i="1"/>
  <c r="AO200" i="1"/>
  <c r="AJ195" i="1"/>
  <c r="AM211" i="1"/>
  <c r="AI203" i="1"/>
  <c r="AO192" i="1"/>
  <c r="R211" i="1"/>
  <c r="P193" i="1"/>
  <c r="S205" i="1"/>
  <c r="S193" i="1"/>
  <c r="T203" i="1"/>
  <c r="T195" i="1"/>
  <c r="O203" i="1"/>
  <c r="O195" i="1"/>
  <c r="T209" i="1"/>
  <c r="R203" i="1"/>
  <c r="T197" i="1"/>
  <c r="R191" i="1"/>
  <c r="P210" i="1"/>
  <c r="R204" i="1"/>
  <c r="P198" i="1"/>
  <c r="U191" i="1"/>
  <c r="O210" i="1"/>
  <c r="O202" i="1"/>
  <c r="U192" i="1"/>
  <c r="Q209" i="1"/>
  <c r="Q201" i="1"/>
  <c r="AB212" i="1"/>
  <c r="AE176" i="1"/>
  <c r="AO171" i="1"/>
  <c r="AW171" i="1"/>
  <c r="R177" i="1"/>
  <c r="AD167" i="1"/>
  <c r="AK171" i="1"/>
  <c r="AW167" i="1"/>
  <c r="S161" i="1"/>
  <c r="P171" i="1"/>
  <c r="O162" i="1"/>
  <c r="AS170" i="1"/>
  <c r="AV165" i="1"/>
  <c r="AX184" i="1"/>
  <c r="AT176" i="1"/>
  <c r="AV169" i="1"/>
  <c r="AY164" i="1"/>
  <c r="AT184" i="1"/>
  <c r="AW175" i="1"/>
  <c r="AJ135" i="1"/>
  <c r="AC143" i="1"/>
  <c r="AN153" i="1"/>
  <c r="AJ149" i="1"/>
  <c r="AM144" i="1"/>
  <c r="AI140" i="1"/>
  <c r="AL135" i="1"/>
  <c r="AO155" i="1"/>
  <c r="AK151" i="1"/>
  <c r="AN146" i="1"/>
  <c r="AJ142" i="1"/>
  <c r="AM137" i="1"/>
  <c r="AI133" i="1"/>
  <c r="AO152" i="1"/>
  <c r="AK148" i="1"/>
  <c r="AN143" i="1"/>
  <c r="AJ139" i="1"/>
  <c r="AM134" i="1"/>
  <c r="AI155" i="1"/>
  <c r="AK149" i="1"/>
  <c r="AI143" i="1"/>
  <c r="AN139" i="1"/>
  <c r="Q131" i="1"/>
  <c r="S143" i="1"/>
  <c r="Y131" i="1"/>
  <c r="C14" i="5" s="1"/>
  <c r="AD140" i="1"/>
  <c r="AJ153" i="1"/>
  <c r="AM148" i="1"/>
  <c r="AI144" i="1"/>
  <c r="AL139" i="1"/>
  <c r="AO134" i="1"/>
  <c r="AK155" i="1"/>
  <c r="AN150" i="1"/>
  <c r="AJ146" i="1"/>
  <c r="AM141" i="1"/>
  <c r="AI137" i="1"/>
  <c r="AL132" i="1"/>
  <c r="AK152" i="1"/>
  <c r="AN147" i="1"/>
  <c r="AJ143" i="1"/>
  <c r="AM138" i="1"/>
  <c r="AI134" i="1"/>
  <c r="AL154" i="1"/>
  <c r="AN148" i="1"/>
  <c r="AL142" i="1"/>
  <c r="U153" i="1"/>
  <c r="Q141" i="1"/>
  <c r="AD155" i="1"/>
  <c r="AA137" i="1"/>
  <c r="AI131" i="1"/>
  <c r="AM152" i="1"/>
  <c r="AI148" i="1"/>
  <c r="AL143" i="1"/>
  <c r="AO138" i="1"/>
  <c r="AK134" i="1"/>
  <c r="AN154" i="1"/>
  <c r="AJ150" i="1"/>
  <c r="AM145" i="1"/>
  <c r="AI141" i="1"/>
  <c r="AL136" i="1"/>
  <c r="AL131" i="1"/>
  <c r="AN151" i="1"/>
  <c r="AJ147" i="1"/>
  <c r="AM142" i="1"/>
  <c r="AI138" i="1"/>
  <c r="AL133" i="1"/>
  <c r="AO153" i="1"/>
  <c r="AJ148" i="1"/>
  <c r="AK141" i="1"/>
  <c r="AM143" i="1"/>
  <c r="T152" i="1"/>
  <c r="T140" i="1"/>
  <c r="Z151" i="1"/>
  <c r="AA150" i="1"/>
  <c r="AN131" i="1"/>
  <c r="AI152" i="1"/>
  <c r="AL147" i="1"/>
  <c r="AO142" i="1"/>
  <c r="AK138" i="1"/>
  <c r="AN133" i="1"/>
  <c r="AJ154" i="1"/>
  <c r="AM149" i="1"/>
  <c r="AI145" i="1"/>
  <c r="AL140" i="1"/>
  <c r="AO135" i="1"/>
  <c r="AN155" i="1"/>
  <c r="AJ151" i="1"/>
  <c r="AM146" i="1"/>
  <c r="AI142" i="1"/>
  <c r="AL137" i="1"/>
  <c r="AO132" i="1"/>
  <c r="AK153" i="1"/>
  <c r="AM147" i="1"/>
  <c r="AL138" i="1"/>
  <c r="AM155" i="1"/>
  <c r="O138" i="1"/>
  <c r="R150" i="1"/>
  <c r="R138" i="1"/>
  <c r="AA148" i="1"/>
  <c r="Z141" i="1"/>
  <c r="AJ131" i="1"/>
  <c r="AL151" i="1"/>
  <c r="AO146" i="1"/>
  <c r="AK142" i="1"/>
  <c r="AN137" i="1"/>
  <c r="AJ133" i="1"/>
  <c r="AM153" i="1"/>
  <c r="AI149" i="1"/>
  <c r="AL144" i="1"/>
  <c r="AO139" i="1"/>
  <c r="AK135" i="1"/>
  <c r="AJ155" i="1"/>
  <c r="AM150" i="1"/>
  <c r="AI146" i="1"/>
  <c r="AL141" i="1"/>
  <c r="AO136" i="1"/>
  <c r="AK132" i="1"/>
  <c r="AN152" i="1"/>
  <c r="AI147" i="1"/>
  <c r="AN136" i="1"/>
  <c r="Z143" i="1"/>
  <c r="U136" i="1"/>
  <c r="U149" i="1"/>
  <c r="U137" i="1"/>
  <c r="AC146" i="1"/>
  <c r="AA138" i="1"/>
  <c r="AL155" i="1"/>
  <c r="AO150" i="1"/>
  <c r="AK146" i="1"/>
  <c r="AN141" i="1"/>
  <c r="AJ137" i="1"/>
  <c r="AM132" i="1"/>
  <c r="AI153" i="1"/>
  <c r="AL148" i="1"/>
  <c r="AO143" i="1"/>
  <c r="AK139" i="1"/>
  <c r="AN134" i="1"/>
  <c r="AM154" i="1"/>
  <c r="AI150" i="1"/>
  <c r="AL145" i="1"/>
  <c r="AO140" i="1"/>
  <c r="AK136" i="1"/>
  <c r="AO131" i="1"/>
  <c r="AJ152" i="1"/>
  <c r="AO145" i="1"/>
  <c r="AJ136" i="1"/>
  <c r="AL150" i="1"/>
  <c r="S134" i="1"/>
  <c r="S147" i="1"/>
  <c r="S135" i="1"/>
  <c r="Y146" i="1"/>
  <c r="AO154" i="1"/>
  <c r="AK150" i="1"/>
  <c r="AN145" i="1"/>
  <c r="AJ141" i="1"/>
  <c r="AM136" i="1"/>
  <c r="AI132" i="1"/>
  <c r="AL152" i="1"/>
  <c r="AO147" i="1"/>
  <c r="AK143" i="1"/>
  <c r="AN138" i="1"/>
  <c r="AJ134" i="1"/>
  <c r="AI154" i="1"/>
  <c r="AL149" i="1"/>
  <c r="AO144" i="1"/>
  <c r="AK140" i="1"/>
  <c r="AN135" i="1"/>
  <c r="AK131" i="1"/>
  <c r="AM151" i="1"/>
  <c r="AJ144" i="1"/>
  <c r="AL134" i="1"/>
  <c r="U107" i="1"/>
  <c r="S105" i="1"/>
  <c r="O105" i="1"/>
  <c r="AW108" i="1"/>
  <c r="AS108" i="1"/>
  <c r="O106" i="1"/>
  <c r="AC104" i="1"/>
  <c r="R105" i="1"/>
  <c r="AK116" i="1"/>
  <c r="AD96" i="1"/>
  <c r="Y83" i="1"/>
  <c r="AJ82" i="1"/>
  <c r="AY73" i="1"/>
  <c r="P85" i="1"/>
  <c r="Z96" i="1"/>
  <c r="AB82" i="1"/>
  <c r="AV97" i="1"/>
  <c r="T81" i="1"/>
  <c r="AA93" i="1"/>
  <c r="AC79" i="1"/>
  <c r="AS90" i="1"/>
  <c r="P81" i="1"/>
  <c r="Z92" i="1"/>
  <c r="AB78" i="1"/>
  <c r="AY88" i="1"/>
  <c r="O76" i="1"/>
  <c r="AC91" i="1"/>
  <c r="AE77" i="1"/>
  <c r="AT88" i="1"/>
  <c r="O75" i="1"/>
  <c r="P94" i="1"/>
  <c r="AS73" i="1"/>
  <c r="AX80" i="1"/>
  <c r="AV79" i="1"/>
  <c r="Q94" i="1"/>
  <c r="T82" i="1"/>
  <c r="Y87" i="1"/>
  <c r="AY86" i="1"/>
  <c r="AY68" i="1"/>
  <c r="U66" i="1"/>
  <c r="AX59" i="1"/>
  <c r="AS44" i="1"/>
  <c r="P68" i="1"/>
  <c r="R47" i="1"/>
  <c r="AD44" i="1"/>
  <c r="AX44" i="1"/>
  <c r="AU48" i="1"/>
  <c r="AA67" i="1"/>
  <c r="AV68" i="1"/>
  <c r="R62" i="1"/>
  <c r="Y61" i="1"/>
  <c r="AT62" i="1"/>
  <c r="AT64" i="1"/>
  <c r="O59" i="1"/>
  <c r="Y57" i="1"/>
  <c r="AK62" i="1"/>
  <c r="AV52" i="1"/>
  <c r="AV62" i="1"/>
  <c r="AV45" i="1"/>
  <c r="P56" i="1"/>
  <c r="Y49" i="1"/>
  <c r="AW49" i="1"/>
  <c r="AS55" i="1"/>
  <c r="Q44" i="1"/>
  <c r="AT67" i="1"/>
  <c r="T56" i="1"/>
  <c r="S56" i="1"/>
  <c r="AD54" i="1"/>
  <c r="AN59" i="1"/>
  <c r="AL44" i="1"/>
  <c r="AM53" i="1"/>
  <c r="AN62" i="1"/>
  <c r="AV64" i="1"/>
  <c r="AW62" i="1"/>
  <c r="AY57" i="1"/>
  <c r="AJ48" i="1"/>
  <c r="U53" i="1"/>
  <c r="S65" i="1"/>
  <c r="AD53" i="1"/>
  <c r="AL56" i="1"/>
  <c r="AM67" i="1"/>
  <c r="AK50" i="1"/>
  <c r="AJ44" i="1"/>
  <c r="AW57" i="1"/>
  <c r="AW54" i="1"/>
  <c r="AT48" i="1"/>
  <c r="R44" i="1"/>
  <c r="U49" i="1"/>
  <c r="U60" i="1"/>
  <c r="AI44" i="1"/>
  <c r="AI53" i="1"/>
  <c r="AJ55" i="1"/>
  <c r="AM65" i="1"/>
  <c r="AM49" i="1"/>
  <c r="AI46" i="1"/>
  <c r="AY55" i="1"/>
  <c r="AY52" i="1"/>
  <c r="AY44" i="1"/>
  <c r="AL68" i="1"/>
  <c r="AL54" i="1"/>
  <c r="AK64" i="1"/>
  <c r="AI59" i="1"/>
  <c r="AO65" i="1"/>
  <c r="AS64" i="1"/>
  <c r="U44" i="1"/>
  <c r="AJ67" i="1"/>
  <c r="AJ49" i="1"/>
  <c r="AO62" i="1"/>
  <c r="AN68" i="1"/>
  <c r="AK63" i="1"/>
  <c r="Q63" i="1"/>
  <c r="AY63" i="1"/>
  <c r="AU51" i="1"/>
  <c r="AS62" i="1"/>
  <c r="AT47" i="1"/>
  <c r="AX56" i="1"/>
  <c r="AY62" i="1"/>
  <c r="O45" i="1"/>
  <c r="AW60" i="1"/>
  <c r="AY59" i="1"/>
  <c r="AX46" i="1"/>
  <c r="AV57" i="1"/>
  <c r="AS67" i="1"/>
  <c r="AS51" i="1"/>
  <c r="AT57" i="1"/>
  <c r="O54" i="1"/>
  <c r="AA52" i="1"/>
  <c r="AX58" i="1"/>
  <c r="AS45" i="1"/>
  <c r="AT55" i="1"/>
  <c r="AU65" i="1"/>
  <c r="AX48" i="1"/>
  <c r="AY54" i="1"/>
  <c r="T51" i="1"/>
  <c r="AA65" i="1"/>
  <c r="AV51" i="1"/>
  <c r="AB58" i="1"/>
  <c r="AT66" i="1"/>
  <c r="AT54" i="1"/>
  <c r="AU64" i="1"/>
  <c r="AS50" i="1"/>
  <c r="AW59" i="1"/>
  <c r="AY66" i="1"/>
  <c r="P37" i="1"/>
  <c r="P29" i="1"/>
  <c r="U22" i="1"/>
  <c r="Q39" i="1"/>
  <c r="S29" i="1"/>
  <c r="O17" i="1"/>
  <c r="R29" i="1"/>
  <c r="R17" i="1"/>
  <c r="U29" i="1"/>
  <c r="R97" i="1"/>
  <c r="Q88" i="1"/>
  <c r="P79" i="1"/>
  <c r="O95" i="1"/>
  <c r="U85" i="1"/>
  <c r="T76" i="1"/>
  <c r="O92" i="1"/>
  <c r="U82" i="1"/>
  <c r="R96" i="1"/>
  <c r="P78" i="1"/>
  <c r="AN74" i="1"/>
  <c r="AL76" i="1"/>
  <c r="AN82" i="1"/>
  <c r="AI89" i="1"/>
  <c r="AN94" i="1"/>
  <c r="AI76" i="1"/>
  <c r="AK82" i="1"/>
  <c r="AI88" i="1"/>
  <c r="AK94" i="1"/>
  <c r="AJ76" i="1"/>
  <c r="AO81" i="1"/>
  <c r="AL86" i="1"/>
  <c r="AI91" i="1"/>
  <c r="AM95" i="1"/>
  <c r="AJ75" i="1"/>
  <c r="AM77" i="1"/>
  <c r="AK83" i="1"/>
  <c r="AM89" i="1"/>
  <c r="AO95" i="1"/>
  <c r="AM76" i="1"/>
  <c r="AO82" i="1"/>
  <c r="AJ89" i="1"/>
  <c r="AO94" i="1"/>
  <c r="AN76" i="1"/>
  <c r="AL82" i="1"/>
  <c r="AI87" i="1"/>
  <c r="AM91" i="1"/>
  <c r="AJ96" i="1"/>
  <c r="AN75" i="1"/>
  <c r="AK80" i="1"/>
  <c r="AO84" i="1"/>
  <c r="AL89" i="1"/>
  <c r="AI94" i="1"/>
  <c r="AJ78" i="1"/>
  <c r="AL84" i="1"/>
  <c r="AJ90" i="1"/>
  <c r="AL96" i="1"/>
  <c r="AN77" i="1"/>
  <c r="AL83" i="1"/>
  <c r="AN89" i="1"/>
  <c r="AI96" i="1"/>
  <c r="AK77" i="1"/>
  <c r="AI83" i="1"/>
  <c r="AM87" i="1"/>
  <c r="AJ92" i="1"/>
  <c r="AN96" i="1"/>
  <c r="AK76" i="1"/>
  <c r="AO80" i="1"/>
  <c r="AL85" i="1"/>
  <c r="AI90" i="1"/>
  <c r="AN78" i="1"/>
  <c r="AK87" i="1"/>
  <c r="AK73" i="1"/>
  <c r="AJ81" i="1"/>
  <c r="AI92" i="1"/>
  <c r="AL78" i="1"/>
  <c r="AK85" i="1"/>
  <c r="AK93" i="1"/>
  <c r="AM74" i="1"/>
  <c r="AI82" i="1"/>
  <c r="AN87" i="1"/>
  <c r="AL93" i="1"/>
  <c r="AN73" i="1"/>
  <c r="AL80" i="1"/>
  <c r="AK91" i="1"/>
  <c r="AK74" i="1"/>
  <c r="AJ85" i="1"/>
  <c r="AN93" i="1"/>
  <c r="AM79" i="1"/>
  <c r="AJ88" i="1"/>
  <c r="AL94" i="1"/>
  <c r="AL77" i="1"/>
  <c r="AJ83" i="1"/>
  <c r="AO88" i="1"/>
  <c r="AJ95" i="1"/>
  <c r="AI81" i="1"/>
  <c r="AO91" i="1"/>
  <c r="AL75" i="1"/>
  <c r="AN85" i="1"/>
  <c r="AM96" i="1"/>
  <c r="AN80" i="1"/>
  <c r="AN88" i="1"/>
  <c r="AI95" i="1"/>
  <c r="AI78" i="1"/>
  <c r="AN83" i="1"/>
  <c r="AM90" i="1"/>
  <c r="AN95" i="1"/>
  <c r="AK75" i="1"/>
  <c r="AM85" i="1"/>
  <c r="AJ94" i="1"/>
  <c r="AI80" i="1"/>
  <c r="AK90" i="1"/>
  <c r="AL74" i="1"/>
  <c r="AJ84" i="1"/>
  <c r="AL90" i="1"/>
  <c r="AM73" i="1"/>
  <c r="AN79" i="1"/>
  <c r="AM86" i="1"/>
  <c r="AK92" i="1"/>
  <c r="AL97" i="1"/>
  <c r="AI85" i="1"/>
  <c r="AO78" i="1"/>
  <c r="AL73" i="1"/>
  <c r="AO89" i="1"/>
  <c r="AJ79" i="1"/>
  <c r="AN91" i="1"/>
  <c r="AN86" i="1"/>
  <c r="AM80" i="1"/>
  <c r="AI75" i="1"/>
  <c r="AN92" i="1"/>
  <c r="AL81" i="1"/>
  <c r="AO92" i="1"/>
  <c r="AO87" i="1"/>
  <c r="AM84" i="1"/>
  <c r="AI79" i="1"/>
  <c r="AO93" i="1"/>
  <c r="AM82" i="1"/>
  <c r="AM94" i="1"/>
  <c r="AL92" i="1"/>
  <c r="AO86" i="1"/>
  <c r="AK81" i="1"/>
  <c r="AK97" i="1"/>
  <c r="AK84" i="1"/>
  <c r="AK96" i="1"/>
  <c r="AI73" i="1"/>
  <c r="AO79" i="1"/>
  <c r="AO73" i="1"/>
  <c r="AM92" i="1"/>
  <c r="AO85" i="1"/>
  <c r="AO76" i="1"/>
  <c r="AK88" i="1"/>
  <c r="AO75" i="1"/>
  <c r="AM83" i="1"/>
  <c r="AJ91" i="1"/>
  <c r="AM93" i="1"/>
  <c r="AK89" i="1"/>
  <c r="AJ73" i="1"/>
  <c r="AI74" i="1"/>
  <c r="AI97" i="1"/>
  <c r="AO97" i="1"/>
  <c r="AK78" i="1"/>
  <c r="AL91" i="1"/>
  <c r="AI86" i="1"/>
  <c r="T16" i="1"/>
  <c r="P16" i="1"/>
  <c r="O23" i="1"/>
  <c r="Q29" i="1"/>
  <c r="S35" i="1"/>
  <c r="Q16" i="1"/>
  <c r="S22" i="1"/>
  <c r="U28" i="1"/>
  <c r="S34" i="1"/>
  <c r="R16" i="1"/>
  <c r="T22" i="1"/>
  <c r="R28" i="1"/>
  <c r="T34" i="1"/>
  <c r="O16" i="1"/>
  <c r="S20" i="1"/>
  <c r="P25" i="1"/>
  <c r="T29" i="1"/>
  <c r="Q34" i="1"/>
  <c r="U38" i="1"/>
  <c r="R18" i="1"/>
  <c r="T24" i="1"/>
  <c r="O31" i="1"/>
  <c r="T36" i="1"/>
  <c r="O18" i="1"/>
  <c r="Q24" i="1"/>
  <c r="O30" i="1"/>
  <c r="Q36" i="1"/>
  <c r="P18" i="1"/>
  <c r="U23" i="1"/>
  <c r="P30" i="1"/>
  <c r="R36" i="1"/>
  <c r="P17" i="1"/>
  <c r="T21" i="1"/>
  <c r="Q26" i="1"/>
  <c r="U30" i="1"/>
  <c r="R35" i="1"/>
  <c r="P15" i="1"/>
  <c r="P20" i="1"/>
  <c r="P32" i="1"/>
  <c r="T19" i="1"/>
  <c r="T31" i="1"/>
  <c r="Q19" i="1"/>
  <c r="S19" i="1"/>
  <c r="Q25" i="1"/>
  <c r="S31" i="1"/>
  <c r="U37" i="1"/>
  <c r="S18" i="1"/>
  <c r="U24" i="1"/>
  <c r="P31" i="1"/>
  <c r="U36" i="1"/>
  <c r="T18" i="1"/>
  <c r="O25" i="1"/>
  <c r="T30" i="1"/>
  <c r="O37" i="1"/>
  <c r="T17" i="1"/>
  <c r="Q22" i="1"/>
  <c r="U26" i="1"/>
  <c r="R31" i="1"/>
  <c r="O36" i="1"/>
  <c r="T15" i="1"/>
  <c r="R26" i="1"/>
  <c r="R38" i="1"/>
  <c r="R25" i="1"/>
  <c r="O38" i="1"/>
  <c r="S25" i="1"/>
  <c r="U34" i="1"/>
  <c r="O20" i="1"/>
  <c r="Q27" i="1"/>
  <c r="P27" i="1"/>
  <c r="S27" i="1"/>
  <c r="R92" i="1"/>
  <c r="T33" i="1"/>
  <c r="R19" i="1"/>
  <c r="P26" i="1"/>
  <c r="S26" i="1"/>
  <c r="O27" i="1"/>
  <c r="P95" i="1"/>
  <c r="U76" i="1"/>
  <c r="T92" i="1"/>
  <c r="S83" i="1"/>
  <c r="R74" i="1"/>
  <c r="T89" i="1"/>
  <c r="S80" i="1"/>
  <c r="Y44" i="1"/>
  <c r="AA58" i="1"/>
  <c r="AC51" i="1"/>
  <c r="AB45" i="1"/>
  <c r="AD63" i="1"/>
  <c r="AD46" i="1"/>
  <c r="AB52" i="1"/>
  <c r="AD58" i="1"/>
  <c r="Y65" i="1"/>
  <c r="AC60" i="1"/>
  <c r="AE53" i="1"/>
  <c r="AD47" i="1"/>
  <c r="Y66" i="1"/>
  <c r="AA47" i="1"/>
  <c r="AC53" i="1"/>
  <c r="AA59" i="1"/>
  <c r="AC65" i="1"/>
  <c r="AE62" i="1"/>
  <c r="Z56" i="1"/>
  <c r="Y50" i="1"/>
  <c r="Z67" i="1"/>
  <c r="AE47" i="1"/>
  <c r="Z54" i="1"/>
  <c r="AB60" i="1"/>
  <c r="Z66" i="1"/>
  <c r="AB51" i="1"/>
  <c r="AE44" i="1"/>
  <c r="Y63" i="1"/>
  <c r="AE56" i="1"/>
  <c r="AC44" i="1"/>
  <c r="Z50" i="1"/>
  <c r="AB56" i="1"/>
  <c r="AD62" i="1"/>
  <c r="AB68" i="1"/>
  <c r="Y56" i="1"/>
  <c r="AC67" i="1"/>
  <c r="AC45" i="1"/>
  <c r="Z58" i="1"/>
  <c r="AB67" i="1"/>
  <c r="AC54" i="1"/>
  <c r="AC49" i="1"/>
  <c r="AC61" i="1"/>
  <c r="AB61" i="1"/>
  <c r="AE63" i="1"/>
  <c r="Y47" i="1"/>
  <c r="Z59" i="1"/>
  <c r="AA51" i="1"/>
  <c r="AA63" i="1"/>
  <c r="AA49" i="1"/>
  <c r="AE51" i="1"/>
  <c r="Z49" i="1"/>
  <c r="AD60" i="1"/>
  <c r="AA68" i="1"/>
  <c r="AE55" i="1"/>
  <c r="AE67" i="1"/>
  <c r="AM78" i="1"/>
  <c r="AS133" i="1"/>
  <c r="AX134" i="1"/>
  <c r="AT133" i="1"/>
  <c r="AU138" i="1"/>
  <c r="AS135" i="1"/>
  <c r="AW139" i="1"/>
  <c r="AX135" i="1"/>
  <c r="AU140" i="1"/>
  <c r="AT144" i="1"/>
  <c r="AX148" i="1"/>
  <c r="AU153" i="1"/>
  <c r="AV141" i="1"/>
  <c r="AS146" i="1"/>
  <c r="AW150" i="1"/>
  <c r="AT155" i="1"/>
  <c r="AY143" i="1"/>
  <c r="AV148" i="1"/>
  <c r="AS153" i="1"/>
  <c r="AX141" i="1"/>
  <c r="AU146" i="1"/>
  <c r="AY150" i="1"/>
  <c r="AV155" i="1"/>
  <c r="AX138" i="1"/>
  <c r="AV135" i="1"/>
  <c r="AT132" i="1"/>
  <c r="AX136" i="1"/>
  <c r="AY132" i="1"/>
  <c r="AV137" i="1"/>
  <c r="AU141" i="1"/>
  <c r="AY145" i="1"/>
  <c r="AV150" i="1"/>
  <c r="AS155" i="1"/>
  <c r="AT143" i="1"/>
  <c r="AX147" i="1"/>
  <c r="AU152" i="1"/>
  <c r="AX140" i="1"/>
  <c r="AW145" i="1"/>
  <c r="AT150" i="1"/>
  <c r="AX154" i="1"/>
  <c r="AV143" i="1"/>
  <c r="AS148" i="1"/>
  <c r="AW152" i="1"/>
  <c r="AS141" i="1"/>
  <c r="AT137" i="1"/>
  <c r="AY133" i="1"/>
  <c r="AV138" i="1"/>
  <c r="AW134" i="1"/>
  <c r="AT139" i="1"/>
  <c r="AS143" i="1"/>
  <c r="AW147" i="1"/>
  <c r="AT152" i="1"/>
  <c r="AY131" i="1"/>
  <c r="AY144" i="1"/>
  <c r="AV149" i="1"/>
  <c r="AS154" i="1"/>
  <c r="AX142" i="1"/>
  <c r="AU147" i="1"/>
  <c r="AY151" i="1"/>
  <c r="AW131" i="1"/>
  <c r="AT145" i="1"/>
  <c r="AX149" i="1"/>
  <c r="AU154" i="1"/>
  <c r="AU139" i="1"/>
  <c r="AY138" i="1"/>
  <c r="AY137" i="1"/>
  <c r="AY136" i="1"/>
  <c r="AW143" i="1"/>
  <c r="AS151" i="1"/>
  <c r="AS142" i="1"/>
  <c r="AY148" i="1"/>
  <c r="AV131" i="1"/>
  <c r="AY147" i="1"/>
  <c r="AU155" i="1"/>
  <c r="AY146" i="1"/>
  <c r="AX153" i="1"/>
  <c r="AV140" i="1"/>
  <c r="AV139" i="1"/>
  <c r="AS139" i="1"/>
  <c r="AS138" i="1"/>
  <c r="AX144" i="1"/>
  <c r="AW151" i="1"/>
  <c r="AW142" i="1"/>
  <c r="AS150" i="1"/>
  <c r="AW141" i="1"/>
  <c r="AS149" i="1"/>
  <c r="AY155" i="1"/>
  <c r="AV147" i="1"/>
  <c r="AY154" i="1"/>
  <c r="AS132" i="1"/>
  <c r="AX132" i="1"/>
  <c r="AT140" i="1"/>
  <c r="AW138" i="1"/>
  <c r="AU145" i="1"/>
  <c r="AX152" i="1"/>
  <c r="AX143" i="1"/>
  <c r="AT151" i="1"/>
  <c r="AT142" i="1"/>
  <c r="AW149" i="1"/>
  <c r="AT141" i="1"/>
  <c r="AW148" i="1"/>
  <c r="AT131" i="1"/>
  <c r="AX133" i="1"/>
  <c r="AU133" i="1"/>
  <c r="AU132" i="1"/>
  <c r="AX139" i="1"/>
  <c r="AV146" i="1"/>
  <c r="AY153" i="1"/>
  <c r="AU144" i="1"/>
  <c r="AX151" i="1"/>
  <c r="AU143" i="1"/>
  <c r="AX150" i="1"/>
  <c r="AU142" i="1"/>
  <c r="AT149" i="1"/>
  <c r="AX131" i="1"/>
  <c r="AS137" i="1"/>
  <c r="AW136" i="1"/>
  <c r="AT136" i="1"/>
  <c r="AT135" i="1"/>
  <c r="AY141" i="1"/>
  <c r="AU149" i="1"/>
  <c r="AU131" i="1"/>
  <c r="AT147" i="1"/>
  <c r="AW154" i="1"/>
  <c r="AT146" i="1"/>
  <c r="AW153" i="1"/>
  <c r="AW144" i="1"/>
  <c r="AS152" i="1"/>
  <c r="AT138" i="1"/>
  <c r="AX137" i="1"/>
  <c r="AU137" i="1"/>
  <c r="AU136" i="1"/>
  <c r="AV142" i="1"/>
  <c r="AY149" i="1"/>
  <c r="AW140" i="1"/>
  <c r="AU148" i="1"/>
  <c r="AX155" i="1"/>
  <c r="AX146" i="1"/>
  <c r="AT154" i="1"/>
  <c r="AX145" i="1"/>
  <c r="AT153" i="1"/>
  <c r="AV134" i="1"/>
  <c r="AV154" i="1"/>
  <c r="AU151" i="1"/>
  <c r="AW135" i="1"/>
  <c r="AW155" i="1"/>
  <c r="AV152" i="1"/>
  <c r="AV133" i="1"/>
  <c r="AV145" i="1"/>
  <c r="AY142" i="1"/>
  <c r="AS134" i="1"/>
  <c r="AW146" i="1"/>
  <c r="AS144" i="1"/>
  <c r="AS131" i="1"/>
  <c r="AU134" i="1"/>
  <c r="AS147" i="1"/>
  <c r="AV144" i="1"/>
  <c r="AS136" i="1"/>
  <c r="AT148" i="1"/>
  <c r="AS145" i="1"/>
  <c r="AY152" i="1"/>
  <c r="AV153" i="1"/>
  <c r="AU150" i="1"/>
  <c r="AV151" i="1"/>
  <c r="AY140" i="1"/>
  <c r="AS140" i="1"/>
  <c r="O28" i="1"/>
  <c r="S37" i="1"/>
  <c r="P39" i="1"/>
  <c r="P74" i="1"/>
  <c r="R76" i="1"/>
  <c r="S85" i="1"/>
  <c r="T94" i="1"/>
  <c r="T77" i="1"/>
  <c r="Q82" i="1"/>
  <c r="U86" i="1"/>
  <c r="R91" i="1"/>
  <c r="O96" i="1"/>
  <c r="P76" i="1"/>
  <c r="T80" i="1"/>
  <c r="Q85" i="1"/>
  <c r="U89" i="1"/>
  <c r="R94" i="1"/>
  <c r="O74" i="1"/>
  <c r="S78" i="1"/>
  <c r="P83" i="1"/>
  <c r="T87" i="1"/>
  <c r="Q92" i="1"/>
  <c r="U96" i="1"/>
  <c r="T78" i="1"/>
  <c r="U87" i="1"/>
  <c r="O97" i="1"/>
  <c r="U78" i="1"/>
  <c r="R83" i="1"/>
  <c r="O88" i="1"/>
  <c r="S92" i="1"/>
  <c r="P97" i="1"/>
  <c r="Q77" i="1"/>
  <c r="U81" i="1"/>
  <c r="R86" i="1"/>
  <c r="O91" i="1"/>
  <c r="S95" i="1"/>
  <c r="P75" i="1"/>
  <c r="T79" i="1"/>
  <c r="Q84" i="1"/>
  <c r="U88" i="1"/>
  <c r="R93" i="1"/>
  <c r="P73" i="1"/>
  <c r="O81" i="1"/>
  <c r="Q74" i="1"/>
  <c r="S84" i="1"/>
  <c r="T93" i="1"/>
  <c r="R78" i="1"/>
  <c r="S87" i="1"/>
  <c r="T96" i="1"/>
  <c r="U80" i="1"/>
  <c r="O90" i="1"/>
  <c r="R80" i="1"/>
  <c r="S89" i="1"/>
  <c r="U73" i="1"/>
  <c r="R79" i="1"/>
  <c r="O84" i="1"/>
  <c r="S88" i="1"/>
  <c r="P93" i="1"/>
  <c r="T97" i="1"/>
  <c r="U77" i="1"/>
  <c r="R82" i="1"/>
  <c r="O87" i="1"/>
  <c r="S91" i="1"/>
  <c r="P96" i="1"/>
  <c r="T75" i="1"/>
  <c r="Q80" i="1"/>
  <c r="U84" i="1"/>
  <c r="R89" i="1"/>
  <c r="O94" i="1"/>
  <c r="T73" i="1"/>
  <c r="P90" i="1"/>
  <c r="O80" i="1"/>
  <c r="P89" i="1"/>
  <c r="R73" i="1"/>
  <c r="O83" i="1"/>
  <c r="P92" i="1"/>
  <c r="Q76" i="1"/>
  <c r="R85" i="1"/>
  <c r="S94" i="1"/>
  <c r="R27" i="1"/>
  <c r="Q35" i="1"/>
  <c r="S38" i="1"/>
  <c r="O39" i="1"/>
  <c r="O86" i="1"/>
  <c r="P33" i="1"/>
  <c r="T25" i="1"/>
  <c r="U18" i="1"/>
  <c r="P34" i="1"/>
  <c r="Q23" i="1"/>
  <c r="T35" i="1"/>
  <c r="P23" i="1"/>
  <c r="P36" i="1"/>
  <c r="P24" i="1"/>
  <c r="U92" i="1"/>
  <c r="T83" i="1"/>
  <c r="S74" i="1"/>
  <c r="R90" i="1"/>
  <c r="Q81" i="1"/>
  <c r="S96" i="1"/>
  <c r="R87" i="1"/>
  <c r="Q78" i="1"/>
  <c r="Q87" i="1"/>
  <c r="Y45" i="1"/>
  <c r="AN84" i="1"/>
  <c r="R39" i="1"/>
  <c r="S32" i="1"/>
  <c r="S24" i="1"/>
  <c r="Q18" i="1"/>
  <c r="O33" i="1"/>
  <c r="S21" i="1"/>
  <c r="O34" i="1"/>
  <c r="O22" i="1"/>
  <c r="R34" i="1"/>
  <c r="R22" i="1"/>
  <c r="T91" i="1"/>
  <c r="S82" i="1"/>
  <c r="S73" i="1"/>
  <c r="Q89" i="1"/>
  <c r="P80" i="1"/>
  <c r="R95" i="1"/>
  <c r="Q86" i="1"/>
  <c r="P77" i="1"/>
  <c r="O85" i="1"/>
  <c r="AD67" i="1"/>
  <c r="AJ97" i="1"/>
  <c r="Q15" i="1"/>
  <c r="Q38" i="1"/>
  <c r="O32" i="1"/>
  <c r="O24" i="1"/>
  <c r="S16" i="1"/>
  <c r="R32" i="1"/>
  <c r="O21" i="1"/>
  <c r="R33" i="1"/>
  <c r="U20" i="1"/>
  <c r="U33" i="1"/>
  <c r="U21" i="1"/>
  <c r="P91" i="1"/>
  <c r="O82" i="1"/>
  <c r="U97" i="1"/>
  <c r="T88" i="1"/>
  <c r="S79" i="1"/>
  <c r="U94" i="1"/>
  <c r="T85" i="1"/>
  <c r="S76" i="1"/>
  <c r="Q83" i="1"/>
  <c r="AL87" i="1"/>
  <c r="R56" i="1"/>
  <c r="Q65" i="1"/>
  <c r="Q53" i="1"/>
  <c r="T65" i="1"/>
  <c r="P54" i="1"/>
  <c r="P161" i="1"/>
  <c r="Q164" i="1"/>
  <c r="U175" i="1"/>
  <c r="S184" i="1"/>
  <c r="Q177" i="1"/>
  <c r="S183" i="1"/>
  <c r="R167" i="1"/>
  <c r="R168" i="1"/>
  <c r="U178" i="1"/>
  <c r="U173" i="1"/>
  <c r="S179" i="1"/>
  <c r="O189" i="1"/>
  <c r="S191" i="1"/>
  <c r="P196" i="1"/>
  <c r="T200" i="1"/>
  <c r="Q205" i="1"/>
  <c r="U209" i="1"/>
  <c r="S189" i="1"/>
  <c r="O194" i="1"/>
  <c r="S198" i="1"/>
  <c r="P203" i="1"/>
  <c r="T207" i="1"/>
  <c r="Q212" i="1"/>
  <c r="T192" i="1"/>
  <c r="Q197" i="1"/>
  <c r="U201" i="1"/>
  <c r="R206" i="1"/>
  <c r="O211" i="1"/>
  <c r="S190" i="1"/>
  <c r="P195" i="1"/>
  <c r="T199" i="1"/>
  <c r="Q204" i="1"/>
  <c r="U208" i="1"/>
  <c r="R213" i="1"/>
  <c r="O193" i="1"/>
  <c r="S197" i="1"/>
  <c r="P202" i="1"/>
  <c r="T206" i="1"/>
  <c r="Q211" i="1"/>
  <c r="U190" i="1"/>
  <c r="R195" i="1"/>
  <c r="O200" i="1"/>
  <c r="S204" i="1"/>
  <c r="P209" i="1"/>
  <c r="T213" i="1"/>
  <c r="R194" i="1"/>
  <c r="O199" i="1"/>
  <c r="S203" i="1"/>
  <c r="P208" i="1"/>
  <c r="T212" i="1"/>
  <c r="Q192" i="1"/>
  <c r="U196" i="1"/>
  <c r="R201" i="1"/>
  <c r="O206" i="1"/>
  <c r="S210" i="1"/>
  <c r="P190" i="1"/>
  <c r="T194" i="1"/>
  <c r="Q199" i="1"/>
  <c r="U203" i="1"/>
  <c r="R208" i="1"/>
  <c r="O213" i="1"/>
  <c r="S192" i="1"/>
  <c r="P197" i="1"/>
  <c r="T201" i="1"/>
  <c r="Q206" i="1"/>
  <c r="U210" i="1"/>
  <c r="AB15" i="1"/>
  <c r="I30" i="8" s="1"/>
  <c r="Z31" i="1"/>
  <c r="Z19" i="1"/>
  <c r="Z32" i="1"/>
  <c r="Z20" i="1"/>
  <c r="AC32" i="1"/>
  <c r="AC20" i="1"/>
  <c r="AC33" i="1"/>
  <c r="Y21" i="1"/>
  <c r="Y96" i="1"/>
  <c r="AD85" i="1"/>
  <c r="AA73" i="1"/>
  <c r="AA87" i="1"/>
  <c r="Z74" i="1"/>
  <c r="AC86" i="1"/>
  <c r="AD75" i="1"/>
  <c r="AC87" i="1"/>
  <c r="AD195" i="1"/>
  <c r="AB198" i="1"/>
  <c r="AC196" i="1"/>
  <c r="S222" i="1"/>
  <c r="O63" i="1"/>
  <c r="O51" i="1"/>
  <c r="U58" i="1"/>
  <c r="Q47" i="1"/>
  <c r="R178" i="1"/>
  <c r="U182" i="1"/>
  <c r="T170" i="1"/>
  <c r="Q208" i="1"/>
  <c r="U200" i="1"/>
  <c r="R193" i="1"/>
  <c r="S211" i="1"/>
  <c r="P204" i="1"/>
  <c r="T196" i="1"/>
  <c r="Z39" i="1"/>
  <c r="Y30" i="1"/>
  <c r="Y18" i="1"/>
  <c r="AB30" i="1"/>
  <c r="AB18" i="1"/>
  <c r="AB31" i="1"/>
  <c r="AE18" i="1"/>
  <c r="AE31" i="1"/>
  <c r="AC75" i="1"/>
  <c r="Z80" i="1"/>
  <c r="AD84" i="1"/>
  <c r="AA89" i="1"/>
  <c r="AE93" i="1"/>
  <c r="AC73" i="1"/>
  <c r="Y78" i="1"/>
  <c r="AC82" i="1"/>
  <c r="Z87" i="1"/>
  <c r="AD91" i="1"/>
  <c r="AA96" i="1"/>
  <c r="AE75" i="1"/>
  <c r="AB80" i="1"/>
  <c r="Y85" i="1"/>
  <c r="AC89" i="1"/>
  <c r="Z94" i="1"/>
  <c r="AE73" i="1"/>
  <c r="AA78" i="1"/>
  <c r="AE82" i="1"/>
  <c r="AB87" i="1"/>
  <c r="Z76" i="1"/>
  <c r="AD80" i="1"/>
  <c r="AA85" i="1"/>
  <c r="AE89" i="1"/>
  <c r="AB94" i="1"/>
  <c r="Y74" i="1"/>
  <c r="AC78" i="1"/>
  <c r="Z83" i="1"/>
  <c r="AD87" i="1"/>
  <c r="AA92" i="1"/>
  <c r="AE96" i="1"/>
  <c r="AB76" i="1"/>
  <c r="Y81" i="1"/>
  <c r="AC85" i="1"/>
  <c r="Z90" i="1"/>
  <c r="AD94" i="1"/>
  <c r="AA74" i="1"/>
  <c r="AE78" i="1"/>
  <c r="AB83" i="1"/>
  <c r="Y88" i="1"/>
  <c r="AC92" i="1"/>
  <c r="Z97" i="1"/>
  <c r="AD76" i="1"/>
  <c r="AA81" i="1"/>
  <c r="AE85" i="1"/>
  <c r="AB90" i="1"/>
  <c r="Y95" i="1"/>
  <c r="AC74" i="1"/>
  <c r="Z79" i="1"/>
  <c r="AD83" i="1"/>
  <c r="AA88" i="1"/>
  <c r="AE92" i="1"/>
  <c r="AB97" i="1"/>
  <c r="Y77" i="1"/>
  <c r="AC81" i="1"/>
  <c r="Z86" i="1"/>
  <c r="AD90" i="1"/>
  <c r="AA95" i="1"/>
  <c r="AE74" i="1"/>
  <c r="AB79" i="1"/>
  <c r="Y84" i="1"/>
  <c r="AC88" i="1"/>
  <c r="Z93" i="1"/>
  <c r="AD97" i="1"/>
  <c r="AA77" i="1"/>
  <c r="AE81" i="1"/>
  <c r="AB86" i="1"/>
  <c r="Y91" i="1"/>
  <c r="AC95" i="1"/>
  <c r="Z75" i="1"/>
  <c r="AD79" i="1"/>
  <c r="AA84" i="1"/>
  <c r="AE88" i="1"/>
  <c r="AB93" i="1"/>
  <c r="Z73" i="1"/>
  <c r="AC77" i="1"/>
  <c r="Z82" i="1"/>
  <c r="AD86" i="1"/>
  <c r="AA91" i="1"/>
  <c r="AE95" i="1"/>
  <c r="AB75" i="1"/>
  <c r="Y80" i="1"/>
  <c r="AC84" i="1"/>
  <c r="Z89" i="1"/>
  <c r="AD93" i="1"/>
  <c r="AB73" i="1"/>
  <c r="AB74" i="1"/>
  <c r="Y79" i="1"/>
  <c r="AC83" i="1"/>
  <c r="Z88" i="1"/>
  <c r="AD92" i="1"/>
  <c r="AA97" i="1"/>
  <c r="AE76" i="1"/>
  <c r="AB81" i="1"/>
  <c r="Y86" i="1"/>
  <c r="AC90" i="1"/>
  <c r="Z95" i="1"/>
  <c r="AD74" i="1"/>
  <c r="AA79" i="1"/>
  <c r="AE83" i="1"/>
  <c r="AB88" i="1"/>
  <c r="Y93" i="1"/>
  <c r="AC97" i="1"/>
  <c r="Z77" i="1"/>
  <c r="AD81" i="1"/>
  <c r="AA86" i="1"/>
  <c r="AE90" i="1"/>
  <c r="AB95" i="1"/>
  <c r="Y189" i="1"/>
  <c r="AD190" i="1"/>
  <c r="Y197" i="1"/>
  <c r="AA203" i="1"/>
  <c r="AB208" i="1"/>
  <c r="Y213" i="1"/>
  <c r="AC192" i="1"/>
  <c r="Z197" i="1"/>
  <c r="AD201" i="1"/>
  <c r="AA206" i="1"/>
  <c r="AE210" i="1"/>
  <c r="Y191" i="1"/>
  <c r="AC195" i="1"/>
  <c r="Z200" i="1"/>
  <c r="AD204" i="1"/>
  <c r="AA209" i="1"/>
  <c r="AE213" i="1"/>
  <c r="AB193" i="1"/>
  <c r="Y198" i="1"/>
  <c r="AC202" i="1"/>
  <c r="Z207" i="1"/>
  <c r="AD211" i="1"/>
  <c r="AB192" i="1"/>
  <c r="AD198" i="1"/>
  <c r="AB204" i="1"/>
  <c r="AC209" i="1"/>
  <c r="AA189" i="1"/>
  <c r="AD193" i="1"/>
  <c r="AA198" i="1"/>
  <c r="AE202" i="1"/>
  <c r="AB207" i="1"/>
  <c r="Y212" i="1"/>
  <c r="Z192" i="1"/>
  <c r="AD196" i="1"/>
  <c r="AA201" i="1"/>
  <c r="AE205" i="1"/>
  <c r="AB210" i="1"/>
  <c r="Y190" i="1"/>
  <c r="AC194" i="1"/>
  <c r="Z199" i="1"/>
  <c r="AD203" i="1"/>
  <c r="AA208" i="1"/>
  <c r="AE212" i="1"/>
  <c r="Y193" i="1"/>
  <c r="AA199" i="1"/>
  <c r="AC205" i="1"/>
  <c r="Z210" i="1"/>
  <c r="AE189" i="1"/>
  <c r="AA194" i="1"/>
  <c r="AE198" i="1"/>
  <c r="AB203" i="1"/>
  <c r="Y208" i="1"/>
  <c r="AC212" i="1"/>
  <c r="AD192" i="1"/>
  <c r="AA197" i="1"/>
  <c r="AE201" i="1"/>
  <c r="AB206" i="1"/>
  <c r="Y211" i="1"/>
  <c r="AC190" i="1"/>
  <c r="Z195" i="1"/>
  <c r="AD199" i="1"/>
  <c r="AA204" i="1"/>
  <c r="AE208" i="1"/>
  <c r="AB213" i="1"/>
  <c r="AA195" i="1"/>
  <c r="AC201" i="1"/>
  <c r="AA207" i="1"/>
  <c r="AE211" i="1"/>
  <c r="AB191" i="1"/>
  <c r="Y196" i="1"/>
  <c r="AC200" i="1"/>
  <c r="Z205" i="1"/>
  <c r="AD209" i="1"/>
  <c r="AB189" i="1"/>
  <c r="AB194" i="1"/>
  <c r="Y199" i="1"/>
  <c r="AC203" i="1"/>
  <c r="Z208" i="1"/>
  <c r="AD212" i="1"/>
  <c r="AA192" i="1"/>
  <c r="AE196" i="1"/>
  <c r="AB201" i="1"/>
  <c r="Y206" i="1"/>
  <c r="AC210" i="1"/>
  <c r="AD194" i="1"/>
  <c r="AD206" i="1"/>
  <c r="AE190" i="1"/>
  <c r="Y200" i="1"/>
  <c r="Z209" i="1"/>
  <c r="AE193" i="1"/>
  <c r="Y203" i="1"/>
  <c r="Z212" i="1"/>
  <c r="AA196" i="1"/>
  <c r="AB205" i="1"/>
  <c r="AD189" i="1"/>
  <c r="AB196" i="1"/>
  <c r="AE207" i="1"/>
  <c r="Y192" i="1"/>
  <c r="Z201" i="1"/>
  <c r="AA210" i="1"/>
  <c r="Y195" i="1"/>
  <c r="Z204" i="1"/>
  <c r="AA213" i="1"/>
  <c r="AB197" i="1"/>
  <c r="AC206" i="1"/>
  <c r="AC197" i="1"/>
  <c r="Y209" i="1"/>
  <c r="Z193" i="1"/>
  <c r="AA202" i="1"/>
  <c r="AB211" i="1"/>
  <c r="Z196" i="1"/>
  <c r="AA205" i="1"/>
  <c r="AC189" i="1"/>
  <c r="AC198" i="1"/>
  <c r="AD207" i="1"/>
  <c r="AE199" i="1"/>
  <c r="AD210" i="1"/>
  <c r="AE194" i="1"/>
  <c r="Y204" i="1"/>
  <c r="Z213" i="1"/>
  <c r="AE197" i="1"/>
  <c r="Y207" i="1"/>
  <c r="Z191" i="1"/>
  <c r="AA200" i="1"/>
  <c r="AB209" i="1"/>
  <c r="AE191" i="1"/>
  <c r="AE203" i="1"/>
  <c r="AC213" i="1"/>
  <c r="AD197" i="1"/>
  <c r="AE206" i="1"/>
  <c r="AC191" i="1"/>
  <c r="AD200" i="1"/>
  <c r="AE209" i="1"/>
  <c r="Y194" i="1"/>
  <c r="Z203" i="1"/>
  <c r="AA212" i="1"/>
  <c r="P60" i="1"/>
  <c r="S47" i="1"/>
  <c r="T49" i="1"/>
  <c r="P63" i="1"/>
  <c r="Y17" i="1"/>
  <c r="AB16" i="1"/>
  <c r="AD22" i="1"/>
  <c r="Y29" i="1"/>
  <c r="AD34" i="1"/>
  <c r="Y16" i="1"/>
  <c r="AA22" i="1"/>
  <c r="Y28" i="1"/>
  <c r="AA34" i="1"/>
  <c r="AD15" i="1"/>
  <c r="K30" i="8" s="1"/>
  <c r="AA21" i="1"/>
  <c r="AC27" i="1"/>
  <c r="AE33" i="1"/>
  <c r="AC39" i="1"/>
  <c r="AE20" i="1"/>
  <c r="Z27" i="1"/>
  <c r="AA32" i="1"/>
  <c r="AE36" i="1"/>
  <c r="AC17" i="1"/>
  <c r="AA23" i="1"/>
  <c r="AC29" i="1"/>
  <c r="AE35" i="1"/>
  <c r="AC16" i="1"/>
  <c r="AE22" i="1"/>
  <c r="Z29" i="1"/>
  <c r="AE34" i="1"/>
  <c r="Z16" i="1"/>
  <c r="AB22" i="1"/>
  <c r="Z28" i="1"/>
  <c r="AB34" i="1"/>
  <c r="AE15" i="1"/>
  <c r="L30" i="8" s="1"/>
  <c r="AB21" i="1"/>
  <c r="AD27" i="1"/>
  <c r="AE32" i="1"/>
  <c r="AB37" i="1"/>
  <c r="Z18" i="1"/>
  <c r="AB24" i="1"/>
  <c r="Z30" i="1"/>
  <c r="AB36" i="1"/>
  <c r="AD17" i="1"/>
  <c r="AB23" i="1"/>
  <c r="AD29" i="1"/>
  <c r="Y36" i="1"/>
  <c r="AD16" i="1"/>
  <c r="Y23" i="1"/>
  <c r="AA29" i="1"/>
  <c r="Y35" i="1"/>
  <c r="AA16" i="1"/>
  <c r="AC22" i="1"/>
  <c r="AA28" i="1"/>
  <c r="AB33" i="1"/>
  <c r="Y38" i="1"/>
  <c r="AB20" i="1"/>
  <c r="AD26" i="1"/>
  <c r="AB32" i="1"/>
  <c r="AD38" i="1"/>
  <c r="Y20" i="1"/>
  <c r="AD25" i="1"/>
  <c r="Y32" i="1"/>
  <c r="AA38" i="1"/>
  <c r="Y19" i="1"/>
  <c r="AA25" i="1"/>
  <c r="AC31" i="1"/>
  <c r="AA37" i="1"/>
  <c r="AC18" i="1"/>
  <c r="AE24" i="1"/>
  <c r="AC30" i="1"/>
  <c r="Z35" i="1"/>
  <c r="AD39" i="1"/>
  <c r="Q108" i="1"/>
  <c r="AD138" i="1"/>
  <c r="Y144" i="1"/>
  <c r="AD152" i="1"/>
  <c r="AC150" i="1"/>
  <c r="Y145" i="1"/>
  <c r="Z153" i="1"/>
  <c r="AE136" i="1"/>
  <c r="AE152" i="1"/>
  <c r="AD150" i="1"/>
  <c r="AD131" i="1"/>
  <c r="H14" i="5" s="1"/>
  <c r="AD139" i="1"/>
  <c r="Z155" i="1"/>
  <c r="AO45" i="1"/>
  <c r="AO55" i="1"/>
  <c r="AI54" i="1"/>
  <c r="AL55" i="1"/>
  <c r="AJ68" i="1"/>
  <c r="AM45" i="1"/>
  <c r="AO52" i="1"/>
  <c r="AM59" i="1"/>
  <c r="AO64" i="1"/>
  <c r="AI52" i="1"/>
  <c r="AL46" i="1"/>
  <c r="AN51" i="1"/>
  <c r="AJ57" i="1"/>
  <c r="AL62" i="1"/>
  <c r="AN67" i="1"/>
  <c r="AK45" i="1"/>
  <c r="AO59" i="1"/>
  <c r="AN44" i="1"/>
  <c r="AN58" i="1"/>
  <c r="AI47" i="1"/>
  <c r="AM47" i="1"/>
  <c r="AO54" i="1"/>
  <c r="AO60" i="1"/>
  <c r="AK66" i="1"/>
  <c r="AI60" i="1"/>
  <c r="AN47" i="1"/>
  <c r="AJ53" i="1"/>
  <c r="AL58" i="1"/>
  <c r="AN63" i="1"/>
  <c r="AI45" i="1"/>
  <c r="AO47" i="1"/>
  <c r="AM62" i="1"/>
  <c r="AL47" i="1"/>
  <c r="AL61" i="1"/>
  <c r="AI55" i="1"/>
  <c r="AK48" i="1"/>
  <c r="AM55" i="1"/>
  <c r="AM61" i="1"/>
  <c r="AO66" i="1"/>
  <c r="AI64" i="1"/>
  <c r="AL48" i="1"/>
  <c r="AN53" i="1"/>
  <c r="AJ59" i="1"/>
  <c r="AL64" i="1"/>
  <c r="AI49" i="1"/>
  <c r="AM52" i="1"/>
  <c r="AM66" i="1"/>
  <c r="AJ52" i="1"/>
  <c r="AJ66" i="1"/>
  <c r="AK44" i="1"/>
  <c r="AO50" i="1"/>
  <c r="AK58" i="1"/>
  <c r="AM63" i="1"/>
  <c r="AO68" i="1"/>
  <c r="AJ45" i="1"/>
  <c r="AL50" i="1"/>
  <c r="AN55" i="1"/>
  <c r="AJ61" i="1"/>
  <c r="AL66" i="1"/>
  <c r="AI61" i="1"/>
  <c r="AJ63" i="1"/>
  <c r="AL52" i="1"/>
  <c r="AI56" i="1"/>
  <c r="AK60" i="1"/>
  <c r="AO46" i="1"/>
  <c r="AJ58" i="1"/>
  <c r="AM58" i="1"/>
  <c r="AC155" i="1"/>
  <c r="Y132" i="1"/>
  <c r="AI65" i="1"/>
  <c r="AN61" i="1"/>
  <c r="AJ51" i="1"/>
  <c r="AI48" i="1"/>
  <c r="AO58" i="1"/>
  <c r="AO44" i="1"/>
  <c r="AN54" i="1"/>
  <c r="AK55" i="1"/>
  <c r="AE103" i="1"/>
  <c r="AA107" i="1"/>
  <c r="AE113" i="1"/>
  <c r="AA121" i="1"/>
  <c r="Y112" i="1"/>
  <c r="AC108" i="1"/>
  <c r="AE115" i="1"/>
  <c r="AA123" i="1"/>
  <c r="Y120" i="1"/>
  <c r="AE109" i="1"/>
  <c r="AC116" i="1"/>
  <c r="AE123" i="1"/>
  <c r="Z102" i="1"/>
  <c r="AE149" i="1"/>
  <c r="Z154" i="1"/>
  <c r="AI57" i="1"/>
  <c r="AL60" i="1"/>
  <c r="AN49" i="1"/>
  <c r="AK68" i="1"/>
  <c r="AM57" i="1"/>
  <c r="AI63" i="1"/>
  <c r="AN50" i="1"/>
  <c r="AO51" i="1"/>
  <c r="AW75" i="1"/>
  <c r="AW74" i="1"/>
  <c r="AT74" i="1"/>
  <c r="AX78" i="1"/>
  <c r="AU78" i="1"/>
  <c r="AS83" i="1"/>
  <c r="AW87" i="1"/>
  <c r="AT92" i="1"/>
  <c r="AX96" i="1"/>
  <c r="AV81" i="1"/>
  <c r="AS86" i="1"/>
  <c r="AW90" i="1"/>
  <c r="AT95" i="1"/>
  <c r="AY79" i="1"/>
  <c r="AV84" i="1"/>
  <c r="AS89" i="1"/>
  <c r="AW93" i="1"/>
  <c r="AU73" i="1"/>
  <c r="AY82" i="1"/>
  <c r="AV87" i="1"/>
  <c r="AS92" i="1"/>
  <c r="AW96" i="1"/>
  <c r="AU77" i="1"/>
  <c r="AU76" i="1"/>
  <c r="AY75" i="1"/>
  <c r="AV75" i="1"/>
  <c r="AT80" i="1"/>
  <c r="AX84" i="1"/>
  <c r="AU89" i="1"/>
  <c r="AY93" i="1"/>
  <c r="AW73" i="1"/>
  <c r="AT83" i="1"/>
  <c r="AX87" i="1"/>
  <c r="AU92" i="1"/>
  <c r="AY96" i="1"/>
  <c r="AW81" i="1"/>
  <c r="AT86" i="1"/>
  <c r="AX90" i="1"/>
  <c r="AU95" i="1"/>
  <c r="AS80" i="1"/>
  <c r="AW84" i="1"/>
  <c r="AT89" i="1"/>
  <c r="AX93" i="1"/>
  <c r="AV73" i="1"/>
  <c r="AV74" i="1"/>
  <c r="AS79" i="1"/>
  <c r="AS78" i="1"/>
  <c r="AW77" i="1"/>
  <c r="AT77" i="1"/>
  <c r="AY81" i="1"/>
  <c r="AV86" i="1"/>
  <c r="AS91" i="1"/>
  <c r="AW95" i="1"/>
  <c r="AU80" i="1"/>
  <c r="AY84" i="1"/>
  <c r="AV89" i="1"/>
  <c r="AS94" i="1"/>
  <c r="AX73" i="1"/>
  <c r="AU83" i="1"/>
  <c r="AY87" i="1"/>
  <c r="AV92" i="1"/>
  <c r="AS97" i="1"/>
  <c r="AX81" i="1"/>
  <c r="AU86" i="1"/>
  <c r="AY90" i="1"/>
  <c r="AV95" i="1"/>
  <c r="AX76" i="1"/>
  <c r="AW78" i="1"/>
  <c r="AS76" i="1"/>
  <c r="AW83" i="1"/>
  <c r="AV90" i="1"/>
  <c r="AY97" i="1"/>
  <c r="AV85" i="1"/>
  <c r="AY92" i="1"/>
  <c r="AV80" i="1"/>
  <c r="AU87" i="1"/>
  <c r="AX94" i="1"/>
  <c r="AU82" i="1"/>
  <c r="AX89" i="1"/>
  <c r="AT97" i="1"/>
  <c r="AY77" i="1"/>
  <c r="AX74" i="1"/>
  <c r="AW76" i="1"/>
  <c r="AT84" i="1"/>
  <c r="AW91" i="1"/>
  <c r="AT79" i="1"/>
  <c r="AW86" i="1"/>
  <c r="AV93" i="1"/>
  <c r="AS81" i="1"/>
  <c r="AV88" i="1"/>
  <c r="AY95" i="1"/>
  <c r="AV83" i="1"/>
  <c r="AU90" i="1"/>
  <c r="AX97" i="1"/>
  <c r="AV78" i="1"/>
  <c r="AU75" i="1"/>
  <c r="AX77" i="1"/>
  <c r="AU85" i="1"/>
  <c r="AX92" i="1"/>
  <c r="AX79" i="1"/>
  <c r="AT87" i="1"/>
  <c r="AW94" i="1"/>
  <c r="AT82" i="1"/>
  <c r="AW89" i="1"/>
  <c r="AV96" i="1"/>
  <c r="AS84" i="1"/>
  <c r="AV91" i="1"/>
  <c r="AS74" i="1"/>
  <c r="AV76" i="1"/>
  <c r="AY78" i="1"/>
  <c r="AY85" i="1"/>
  <c r="AU93" i="1"/>
  <c r="AY80" i="1"/>
  <c r="AU88" i="1"/>
  <c r="AX95" i="1"/>
  <c r="AX82" i="1"/>
  <c r="AT90" i="1"/>
  <c r="AW97" i="1"/>
  <c r="AT85" i="1"/>
  <c r="AW92" i="1"/>
  <c r="AS75" i="1"/>
  <c r="AY76" i="1"/>
  <c r="AU74" i="1"/>
  <c r="AU81" i="1"/>
  <c r="AX88" i="1"/>
  <c r="AT96" i="1"/>
  <c r="AX83" i="1"/>
  <c r="AT91" i="1"/>
  <c r="AT73" i="1"/>
  <c r="AW85" i="1"/>
  <c r="AS93" i="1"/>
  <c r="AW80" i="1"/>
  <c r="AS88" i="1"/>
  <c r="AY94" i="1"/>
  <c r="AT76" i="1"/>
  <c r="AV77" i="1"/>
  <c r="AY74" i="1"/>
  <c r="AV82" i="1"/>
  <c r="AY89" i="1"/>
  <c r="AU97" i="1"/>
  <c r="AU84" i="1"/>
  <c r="AX91" i="1"/>
  <c r="AU79" i="1"/>
  <c r="AX86" i="1"/>
  <c r="AT94" i="1"/>
  <c r="AT81" i="1"/>
  <c r="AW88" i="1"/>
  <c r="AS96" i="1"/>
  <c r="AO179" i="1"/>
  <c r="AJ179" i="1"/>
  <c r="AN175" i="1"/>
  <c r="AL173" i="1"/>
  <c r="AM162" i="1"/>
  <c r="AK174" i="1"/>
  <c r="AM173" i="1"/>
  <c r="AX85" i="1"/>
  <c r="AU96" i="1"/>
  <c r="AS87" i="1"/>
  <c r="AC179" i="1"/>
  <c r="AC167" i="1"/>
  <c r="AC172" i="1"/>
  <c r="Y161" i="1"/>
  <c r="AD221" i="1"/>
  <c r="AM160" i="1"/>
  <c r="AN184" i="1"/>
  <c r="AK182" i="1"/>
  <c r="AO168" i="1"/>
  <c r="AL170" i="1"/>
  <c r="AI168" i="1"/>
  <c r="AY91" i="1"/>
  <c r="AW82" i="1"/>
  <c r="AT78" i="1"/>
  <c r="AA177" i="1"/>
  <c r="AA165" i="1"/>
  <c r="AD165" i="1"/>
  <c r="Z179" i="1"/>
  <c r="AM161" i="1"/>
  <c r="AN166" i="1"/>
  <c r="AJ174" i="1"/>
  <c r="AM164" i="1"/>
  <c r="AK170" i="1"/>
  <c r="AK161" i="1"/>
  <c r="AM167" i="1"/>
  <c r="AN172" i="1"/>
  <c r="AO164" i="1"/>
  <c r="AL169" i="1"/>
  <c r="AI174" i="1"/>
  <c r="AL179" i="1"/>
  <c r="AI184" i="1"/>
  <c r="AO177" i="1"/>
  <c r="AL182" i="1"/>
  <c r="AO176" i="1"/>
  <c r="AL181" i="1"/>
  <c r="AJ175" i="1"/>
  <c r="AL180" i="1"/>
  <c r="AJ160" i="1"/>
  <c r="AK167" i="1"/>
  <c r="AN174" i="1"/>
  <c r="AJ165" i="1"/>
  <c r="AL171" i="1"/>
  <c r="AO161" i="1"/>
  <c r="AJ168" i="1"/>
  <c r="AK173" i="1"/>
  <c r="AL165" i="1"/>
  <c r="AI170" i="1"/>
  <c r="AO173" i="1"/>
  <c r="AI180" i="1"/>
  <c r="AM184" i="1"/>
  <c r="AL178" i="1"/>
  <c r="AI183" i="1"/>
  <c r="AL177" i="1"/>
  <c r="AI182" i="1"/>
  <c r="AK176" i="1"/>
  <c r="AI181" i="1"/>
  <c r="AN160" i="1"/>
  <c r="AM169" i="1"/>
  <c r="AI176" i="1"/>
  <c r="AN165" i="1"/>
  <c r="AI172" i="1"/>
  <c r="AI163" i="1"/>
  <c r="AN168" i="1"/>
  <c r="AL161" i="1"/>
  <c r="AI166" i="1"/>
  <c r="AM170" i="1"/>
  <c r="AK175" i="1"/>
  <c r="AM180" i="1"/>
  <c r="AK160" i="1"/>
  <c r="AI179" i="1"/>
  <c r="AM183" i="1"/>
  <c r="AI178" i="1"/>
  <c r="AM182" i="1"/>
  <c r="AI177" i="1"/>
  <c r="AM181" i="1"/>
  <c r="AJ170" i="1"/>
  <c r="AM176" i="1"/>
  <c r="AO166" i="1"/>
  <c r="AM172" i="1"/>
  <c r="AM163" i="1"/>
  <c r="AO169" i="1"/>
  <c r="AI162" i="1"/>
  <c r="AM166" i="1"/>
  <c r="AJ171" i="1"/>
  <c r="AL176" i="1"/>
  <c r="AJ181" i="1"/>
  <c r="AO160" i="1"/>
  <c r="AM179" i="1"/>
  <c r="AJ184" i="1"/>
  <c r="AM178" i="1"/>
  <c r="AJ183" i="1"/>
  <c r="AM177" i="1"/>
  <c r="AJ182" i="1"/>
  <c r="AK163" i="1"/>
  <c r="AL172" i="1"/>
  <c r="AO162" i="1"/>
  <c r="AJ169" i="1"/>
  <c r="AI175" i="1"/>
  <c r="AO165" i="1"/>
  <c r="AM171" i="1"/>
  <c r="AN163" i="1"/>
  <c r="AK168" i="1"/>
  <c r="AO172" i="1"/>
  <c r="AK178" i="1"/>
  <c r="AO182" i="1"/>
  <c r="AN176" i="1"/>
  <c r="AK181" i="1"/>
  <c r="AM174" i="1"/>
  <c r="AK180" i="1"/>
  <c r="AO184" i="1"/>
  <c r="AK179" i="1"/>
  <c r="AU91" i="1"/>
  <c r="AS82" i="1"/>
  <c r="AS77" i="1"/>
  <c r="AU94" i="1"/>
  <c r="AS85" i="1"/>
  <c r="AS95" i="1"/>
  <c r="AX75" i="1"/>
  <c r="AB174" i="1"/>
  <c r="AB162" i="1"/>
  <c r="AC181" i="1"/>
  <c r="Y170" i="1"/>
  <c r="AA232" i="1"/>
  <c r="AA236" i="1"/>
  <c r="AC242" i="1"/>
  <c r="AA224" i="1"/>
  <c r="AD223" i="1"/>
  <c r="AD238" i="1"/>
  <c r="Y229" i="1"/>
  <c r="AE241" i="1"/>
  <c r="AA229" i="1"/>
  <c r="AA242" i="1"/>
  <c r="AA230" i="1"/>
  <c r="AK183" i="1"/>
  <c r="AO180" i="1"/>
  <c r="AJ180" i="1"/>
  <c r="AN177" i="1"/>
  <c r="AK164" i="1"/>
  <c r="AJ164" i="1"/>
  <c r="AK162" i="1"/>
  <c r="AT93" i="1"/>
  <c r="AY83" i="1"/>
  <c r="AV94" i="1"/>
  <c r="AT75" i="1"/>
  <c r="AJ200" i="1"/>
  <c r="AN193" i="1"/>
  <c r="AS65" i="1"/>
  <c r="AU59" i="1"/>
  <c r="AS53" i="1"/>
  <c r="AT46" i="1"/>
  <c r="AX63" i="1"/>
  <c r="AU56" i="1"/>
  <c r="AY48" i="1"/>
  <c r="AY65" i="1"/>
  <c r="AS59" i="1"/>
  <c r="AV50" i="1"/>
  <c r="AT65" i="1"/>
  <c r="AV55" i="1"/>
  <c r="AL108" i="1"/>
  <c r="AK102" i="1"/>
  <c r="AN111" i="1"/>
  <c r="AI151" i="1"/>
  <c r="AL146" i="1"/>
  <c r="AO141" i="1"/>
  <c r="AO133" i="1"/>
  <c r="AO209" i="1"/>
  <c r="AJ204" i="1"/>
  <c r="AO197" i="1"/>
  <c r="AO191" i="1"/>
  <c r="AT44" i="1"/>
  <c r="AU63" i="1"/>
  <c r="AS57" i="1"/>
  <c r="AX50" i="1"/>
  <c r="AU68" i="1"/>
  <c r="AY60" i="1"/>
  <c r="AV53" i="1"/>
  <c r="AS46" i="1"/>
  <c r="AW63" i="1"/>
  <c r="AT56" i="1"/>
  <c r="AV46" i="1"/>
  <c r="AX61" i="1"/>
  <c r="AM113" i="1"/>
  <c r="AK107" i="1"/>
  <c r="AM126" i="1"/>
  <c r="AJ107" i="1"/>
  <c r="AT45" i="1"/>
  <c r="AX53" i="1"/>
  <c r="AS60" i="1"/>
  <c r="AU66" i="1"/>
  <c r="AS47" i="1"/>
  <c r="AU53" i="1"/>
  <c r="AV58" i="1"/>
  <c r="AS63" i="1"/>
  <c r="AW67" i="1"/>
  <c r="AX47" i="1"/>
  <c r="AU52" i="1"/>
  <c r="AY56" i="1"/>
  <c r="AV61" i="1"/>
  <c r="AS66" i="1"/>
  <c r="AW45" i="1"/>
  <c r="AT50" i="1"/>
  <c r="AS56" i="1"/>
  <c r="AU62" i="1"/>
  <c r="AW68" i="1"/>
  <c r="AU49" i="1"/>
  <c r="AW55" i="1"/>
  <c r="AT60" i="1"/>
  <c r="AX64" i="1"/>
  <c r="AV44" i="1"/>
  <c r="AV49" i="1"/>
  <c r="AS54" i="1"/>
  <c r="AW58" i="1"/>
  <c r="AT63" i="1"/>
  <c r="AX67" i="1"/>
  <c r="AU47" i="1"/>
  <c r="AY51" i="1"/>
  <c r="AV56" i="1"/>
  <c r="AS61" i="1"/>
  <c r="AW65" i="1"/>
  <c r="AT49" i="1"/>
  <c r="AU58" i="1"/>
  <c r="AW64" i="1"/>
  <c r="AY45" i="1"/>
  <c r="AW51" i="1"/>
  <c r="AU57" i="1"/>
  <c r="AY61" i="1"/>
  <c r="AV66" i="1"/>
  <c r="AW46" i="1"/>
  <c r="AT51" i="1"/>
  <c r="AX55" i="1"/>
  <c r="AU60" i="1"/>
  <c r="AY64" i="1"/>
  <c r="AW44" i="1"/>
  <c r="AS49" i="1"/>
  <c r="AW53" i="1"/>
  <c r="AT58" i="1"/>
  <c r="AX62" i="1"/>
  <c r="AU67" i="1"/>
  <c r="AL125" i="1"/>
  <c r="AO104" i="1"/>
  <c r="AO149" i="1"/>
  <c r="AK145" i="1"/>
  <c r="AN140" i="1"/>
  <c r="AN208" i="1"/>
  <c r="AL202" i="1"/>
  <c r="AJ196" i="1"/>
  <c r="AN192" i="1"/>
  <c r="AY67" i="1"/>
  <c r="AW61" i="1"/>
  <c r="AU55" i="1"/>
  <c r="AV48" i="1"/>
  <c r="AW66" i="1"/>
  <c r="AT59" i="1"/>
  <c r="AX51" i="1"/>
  <c r="AX68" i="1"/>
  <c r="AY53" i="1"/>
  <c r="AU44" i="1"/>
  <c r="AV59" i="1"/>
  <c r="AN144" i="1"/>
  <c r="AI139" i="1"/>
  <c r="AX66" i="1"/>
  <c r="AV60" i="1"/>
  <c r="AX54" i="1"/>
  <c r="AY47" i="1"/>
  <c r="AV65" i="1"/>
  <c r="AS58" i="1"/>
  <c r="AW50" i="1"/>
  <c r="AT68" i="1"/>
  <c r="AX60" i="1"/>
  <c r="AX52" i="1"/>
  <c r="AV67" i="1"/>
  <c r="AX57" i="1"/>
  <c r="AX105" i="1"/>
  <c r="AV182" i="1"/>
  <c r="AX176" i="1"/>
  <c r="AY169" i="1"/>
  <c r="AX212" i="1"/>
  <c r="AT208" i="1"/>
  <c r="AV189" i="1"/>
  <c r="AX209" i="1"/>
  <c r="AT205" i="1"/>
  <c r="AY211" i="1"/>
  <c r="AU207" i="1"/>
  <c r="AT189" i="1"/>
  <c r="AV209" i="1"/>
  <c r="AY204" i="1"/>
  <c r="AU200" i="1"/>
  <c r="AX195" i="1"/>
  <c r="AT191" i="1"/>
  <c r="AX200" i="1"/>
  <c r="AT196" i="1"/>
  <c r="AW191" i="1"/>
  <c r="AV199" i="1"/>
  <c r="AT193" i="1"/>
  <c r="AS201" i="1"/>
  <c r="AX194" i="1"/>
  <c r="AX180" i="1"/>
  <c r="AV174" i="1"/>
  <c r="AS163" i="1"/>
  <c r="AS211" i="1"/>
  <c r="AV206" i="1"/>
  <c r="AW212" i="1"/>
  <c r="AS208" i="1"/>
  <c r="AY189" i="1"/>
  <c r="AT210" i="1"/>
  <c r="AW205" i="1"/>
  <c r="AU212" i="1"/>
  <c r="AT203" i="1"/>
  <c r="AW198" i="1"/>
  <c r="AS194" i="1"/>
  <c r="AW203" i="1"/>
  <c r="AS199" i="1"/>
  <c r="AV194" i="1"/>
  <c r="AV203" i="1"/>
  <c r="AT197" i="1"/>
  <c r="AY190" i="1"/>
  <c r="AX198" i="1"/>
  <c r="AV192" i="1"/>
  <c r="AV210" i="1"/>
  <c r="AY205" i="1"/>
  <c r="AS212" i="1"/>
  <c r="AV207" i="1"/>
  <c r="AU189" i="1"/>
  <c r="AW209" i="1"/>
  <c r="AS205" i="1"/>
  <c r="AX211" i="1"/>
  <c r="AT207" i="1"/>
  <c r="AW202" i="1"/>
  <c r="AS198" i="1"/>
  <c r="AV193" i="1"/>
  <c r="AS203" i="1"/>
  <c r="AV198" i="1"/>
  <c r="AY193" i="1"/>
  <c r="AU202" i="1"/>
  <c r="AW196" i="1"/>
  <c r="AU190" i="1"/>
  <c r="AW197" i="1"/>
  <c r="AY191" i="1"/>
  <c r="AX163" i="1"/>
  <c r="AW183" i="1"/>
  <c r="AV178" i="1"/>
  <c r="AT172" i="1"/>
  <c r="AU209" i="1"/>
  <c r="AX204" i="1"/>
  <c r="AY210" i="1"/>
  <c r="AU206" i="1"/>
  <c r="AS213" i="1"/>
  <c r="AV208" i="1"/>
  <c r="AY203" i="1"/>
  <c r="AW210" i="1"/>
  <c r="AS206" i="1"/>
  <c r="AV201" i="1"/>
  <c r="AY196" i="1"/>
  <c r="AU192" i="1"/>
  <c r="AY201" i="1"/>
  <c r="AU197" i="1"/>
  <c r="AX192" i="1"/>
  <c r="AT201" i="1"/>
  <c r="AY194" i="1"/>
  <c r="AT202" i="1"/>
  <c r="AV196" i="1"/>
  <c r="P227" i="1"/>
  <c r="Q236" i="1"/>
  <c r="S67" i="1"/>
  <c r="T64" i="1"/>
  <c r="Q61" i="1"/>
  <c r="R58" i="1"/>
  <c r="S55" i="1"/>
  <c r="P52" i="1"/>
  <c r="Q49" i="1"/>
  <c r="R46" i="1"/>
  <c r="O68" i="1"/>
  <c r="R63" i="1"/>
  <c r="Q54" i="1"/>
  <c r="P45" i="1"/>
  <c r="O61" i="1"/>
  <c r="U51" i="1"/>
  <c r="T67" i="1"/>
  <c r="S58" i="1"/>
  <c r="R49" i="1"/>
  <c r="P220" i="1"/>
  <c r="R229" i="1"/>
  <c r="S238" i="1"/>
  <c r="O67" i="1"/>
  <c r="S63" i="1"/>
  <c r="T60" i="1"/>
  <c r="U57" i="1"/>
  <c r="R54" i="1"/>
  <c r="S51" i="1"/>
  <c r="T48" i="1"/>
  <c r="Q45" i="1"/>
  <c r="R67" i="1"/>
  <c r="P61" i="1"/>
  <c r="O52" i="1"/>
  <c r="U67" i="1"/>
  <c r="T58" i="1"/>
  <c r="S49" i="1"/>
  <c r="R65" i="1"/>
  <c r="Q56" i="1"/>
  <c r="P47" i="1"/>
  <c r="Q75" i="1"/>
  <c r="S77" i="1"/>
  <c r="U79" i="1"/>
  <c r="P82" i="1"/>
  <c r="R84" i="1"/>
  <c r="T86" i="1"/>
  <c r="O89" i="1"/>
  <c r="Q91" i="1"/>
  <c r="S93" i="1"/>
  <c r="U95" i="1"/>
  <c r="Q73" i="1"/>
  <c r="R75" i="1"/>
  <c r="T74" i="1"/>
  <c r="O77" i="1"/>
  <c r="Q79" i="1"/>
  <c r="S81" i="1"/>
  <c r="U83" i="1"/>
  <c r="P86" i="1"/>
  <c r="R88" i="1"/>
  <c r="T90" i="1"/>
  <c r="O93" i="1"/>
  <c r="Q95" i="1"/>
  <c r="S97" i="1"/>
  <c r="U74" i="1"/>
  <c r="P122" i="1"/>
  <c r="U119" i="1"/>
  <c r="S117" i="1"/>
  <c r="Q115" i="1"/>
  <c r="O113" i="1"/>
  <c r="T110" i="1"/>
  <c r="S126" i="1"/>
  <c r="T123" i="1"/>
  <c r="Q120" i="1"/>
  <c r="R117" i="1"/>
  <c r="S114" i="1"/>
  <c r="P111" i="1"/>
  <c r="R126" i="1"/>
  <c r="S123" i="1"/>
  <c r="P120" i="1"/>
  <c r="Q117" i="1"/>
  <c r="R114" i="1"/>
  <c r="O111" i="1"/>
  <c r="Q126" i="1"/>
  <c r="R123" i="1"/>
  <c r="O120" i="1"/>
  <c r="P117" i="1"/>
  <c r="Q114" i="1"/>
  <c r="U110" i="1"/>
  <c r="P108" i="1"/>
  <c r="Q105" i="1"/>
  <c r="S108" i="1"/>
  <c r="T105" i="1"/>
  <c r="S109" i="1"/>
  <c r="P106" i="1"/>
  <c r="Q103" i="1"/>
  <c r="P107" i="1"/>
  <c r="T103" i="1"/>
  <c r="R132" i="1"/>
  <c r="O154" i="1"/>
  <c r="S150" i="1"/>
  <c r="T147" i="1"/>
  <c r="U144" i="1"/>
  <c r="R141" i="1"/>
  <c r="S138" i="1"/>
  <c r="T135" i="1"/>
  <c r="Q132" i="1"/>
  <c r="R154" i="1"/>
  <c r="S151" i="1"/>
  <c r="P148" i="1"/>
  <c r="Q145" i="1"/>
  <c r="R142" i="1"/>
  <c r="O139" i="1"/>
  <c r="P136" i="1"/>
  <c r="Q133" i="1"/>
  <c r="Q174" i="1"/>
  <c r="P178" i="1"/>
  <c r="O182" i="1"/>
  <c r="U172" i="1"/>
  <c r="U163" i="1"/>
  <c r="S166" i="1"/>
  <c r="Q169" i="1"/>
  <c r="O172" i="1"/>
  <c r="U162" i="1"/>
  <c r="Y133" i="1"/>
  <c r="Z134" i="1"/>
  <c r="Y137" i="1"/>
  <c r="AB140" i="1"/>
  <c r="AA143" i="1"/>
  <c r="Z146" i="1"/>
  <c r="AC149" i="1"/>
  <c r="AB152" i="1"/>
  <c r="AA155" i="1"/>
  <c r="AD133" i="1"/>
  <c r="AC136" i="1"/>
  <c r="AB139" i="1"/>
  <c r="AE142" i="1"/>
  <c r="AD145" i="1"/>
  <c r="AC148" i="1"/>
  <c r="Y152" i="1"/>
  <c r="AE154" i="1"/>
  <c r="AD132" i="1"/>
  <c r="Z136" i="1"/>
  <c r="Y139" i="1"/>
  <c r="AE141" i="1"/>
  <c r="AA145" i="1"/>
  <c r="Z148" i="1"/>
  <c r="Y151" i="1"/>
  <c r="AB154" i="1"/>
  <c r="AA132" i="1"/>
  <c r="Z135" i="1"/>
  <c r="AC138" i="1"/>
  <c r="AB141" i="1"/>
  <c r="AA144" i="1"/>
  <c r="Z147" i="1"/>
  <c r="AB149" i="1"/>
  <c r="AD151" i="1"/>
  <c r="Y154" i="1"/>
  <c r="AB131" i="1"/>
  <c r="F14" i="5" s="1"/>
  <c r="AD134" i="1"/>
  <c r="Z138" i="1"/>
  <c r="Y141" i="1"/>
  <c r="AE143" i="1"/>
  <c r="AA147" i="1"/>
  <c r="Z150" i="1"/>
  <c r="Y153" i="1"/>
  <c r="AC131" i="1"/>
  <c r="G14" i="5" s="1"/>
  <c r="AA134" i="1"/>
  <c r="Z137" i="1"/>
  <c r="AC140" i="1"/>
  <c r="AB143" i="1"/>
  <c r="AA146" i="1"/>
  <c r="AD149" i="1"/>
  <c r="AC152" i="1"/>
  <c r="AB155" i="1"/>
  <c r="AE133" i="1"/>
  <c r="AD136" i="1"/>
  <c r="AC139" i="1"/>
  <c r="Y143" i="1"/>
  <c r="AE145" i="1"/>
  <c r="AD148" i="1"/>
  <c r="Z152" i="1"/>
  <c r="Y155" i="1"/>
  <c r="AE132" i="1"/>
  <c r="AA136" i="1"/>
  <c r="Z139" i="1"/>
  <c r="Y142" i="1"/>
  <c r="AB145" i="1"/>
  <c r="AD147" i="1"/>
  <c r="Y150" i="1"/>
  <c r="AA152" i="1"/>
  <c r="AC154" i="1"/>
  <c r="AB132" i="1"/>
  <c r="AB136" i="1"/>
  <c r="AA139" i="1"/>
  <c r="AD142" i="1"/>
  <c r="AC145" i="1"/>
  <c r="AB148" i="1"/>
  <c r="AE151" i="1"/>
  <c r="AD154" i="1"/>
  <c r="AC132" i="1"/>
  <c r="Y136" i="1"/>
  <c r="AE138" i="1"/>
  <c r="AD141" i="1"/>
  <c r="Z145" i="1"/>
  <c r="Y148" i="1"/>
  <c r="AE150" i="1"/>
  <c r="AA154" i="1"/>
  <c r="Z132" i="1"/>
  <c r="Y135" i="1"/>
  <c r="AB138" i="1"/>
  <c r="AA141" i="1"/>
  <c r="Z144" i="1"/>
  <c r="AC147" i="1"/>
  <c r="AB150" i="1"/>
  <c r="AA153" i="1"/>
  <c r="AE131" i="1"/>
  <c r="I14" i="5" s="1"/>
  <c r="AC134" i="1"/>
  <c r="AB137" i="1"/>
  <c r="AE140" i="1"/>
  <c r="P132" i="1"/>
  <c r="O125" i="1"/>
  <c r="T122" i="1"/>
  <c r="R120" i="1"/>
  <c r="P118" i="1"/>
  <c r="U115" i="1"/>
  <c r="S113" i="1"/>
  <c r="Q111" i="1"/>
  <c r="Q102" i="1"/>
  <c r="Q124" i="1"/>
  <c r="R121" i="1"/>
  <c r="O118" i="1"/>
  <c r="P115" i="1"/>
  <c r="Q112" i="1"/>
  <c r="P102" i="1"/>
  <c r="P124" i="1"/>
  <c r="Q121" i="1"/>
  <c r="U117" i="1"/>
  <c r="O115" i="1"/>
  <c r="P112" i="1"/>
  <c r="U126" i="1"/>
  <c r="O124" i="1"/>
  <c r="P121" i="1"/>
  <c r="T117" i="1"/>
  <c r="U114" i="1"/>
  <c r="O112" i="1"/>
  <c r="T108" i="1"/>
  <c r="U105" i="1"/>
  <c r="O103" i="1"/>
  <c r="Q106" i="1"/>
  <c r="R103" i="1"/>
  <c r="Q107" i="1"/>
  <c r="U103" i="1"/>
  <c r="T107" i="1"/>
  <c r="U104" i="1"/>
  <c r="R136" i="1"/>
  <c r="O133" i="1"/>
  <c r="S154" i="1"/>
  <c r="T151" i="1"/>
  <c r="Q148" i="1"/>
  <c r="R145" i="1"/>
  <c r="S142" i="1"/>
  <c r="P139" i="1"/>
  <c r="Q136" i="1"/>
  <c r="R133" i="1"/>
  <c r="O155" i="1"/>
  <c r="P152" i="1"/>
  <c r="Q149" i="1"/>
  <c r="U145" i="1"/>
  <c r="O143" i="1"/>
  <c r="P140" i="1"/>
  <c r="T136" i="1"/>
  <c r="U133" i="1"/>
  <c r="S176" i="1"/>
  <c r="R180" i="1"/>
  <c r="Q184" i="1"/>
  <c r="P175" i="1"/>
  <c r="P166" i="1"/>
  <c r="U168" i="1"/>
  <c r="S171" i="1"/>
  <c r="R162" i="1"/>
  <c r="P165" i="1"/>
  <c r="R190" i="1"/>
  <c r="AE46" i="1"/>
  <c r="AB153" i="1"/>
  <c r="AE148" i="1"/>
  <c r="AD143" i="1"/>
  <c r="Y134" i="1"/>
  <c r="AB146" i="1"/>
  <c r="AB134" i="1"/>
  <c r="AB147" i="1"/>
  <c r="AE134" i="1"/>
  <c r="AE147" i="1"/>
  <c r="AE135" i="1"/>
  <c r="Y205" i="1"/>
  <c r="AD202" i="1"/>
  <c r="AB200" i="1"/>
  <c r="Z198" i="1"/>
  <c r="AE195" i="1"/>
  <c r="AC193" i="1"/>
  <c r="AA191" i="1"/>
  <c r="Z234" i="1"/>
  <c r="AA231" i="1"/>
  <c r="AB228" i="1"/>
  <c r="Y225" i="1"/>
  <c r="Z222" i="1"/>
  <c r="AA219" i="1"/>
  <c r="AD240" i="1"/>
  <c r="AE237" i="1"/>
  <c r="Y235" i="1"/>
  <c r="AC231" i="1"/>
  <c r="AD228" i="1"/>
  <c r="AE225" i="1"/>
  <c r="AB222" i="1"/>
  <c r="AC219" i="1"/>
  <c r="AD241" i="1"/>
  <c r="AA238" i="1"/>
  <c r="AB235" i="1"/>
  <c r="AC232" i="1"/>
  <c r="Z229" i="1"/>
  <c r="AA226" i="1"/>
  <c r="AB223" i="1"/>
  <c r="Y220" i="1"/>
  <c r="AJ64" i="1"/>
  <c r="AN60" i="1"/>
  <c r="AL57" i="1"/>
  <c r="AL53" i="1"/>
  <c r="AJ50" i="1"/>
  <c r="AN46" i="1"/>
  <c r="AI62" i="1"/>
  <c r="AM68" i="1"/>
  <c r="AK65" i="1"/>
  <c r="AK61" i="1"/>
  <c r="AO57" i="1"/>
  <c r="AM54" i="1"/>
  <c r="AM50" i="1"/>
  <c r="AK47" i="1"/>
  <c r="AJ74" i="1"/>
  <c r="AJ140" i="1"/>
  <c r="AO137" i="1"/>
  <c r="AM135" i="1"/>
  <c r="AK133" i="1"/>
  <c r="AI169" i="1"/>
  <c r="AM165" i="1"/>
  <c r="AN162" i="1"/>
  <c r="AN191" i="1"/>
  <c r="AN190" i="1"/>
  <c r="AJ192" i="1"/>
  <c r="AV136" i="1"/>
  <c r="AW133" i="1"/>
  <c r="AX190" i="1"/>
  <c r="AB236" i="1"/>
  <c r="AC233" i="1"/>
  <c r="AD230" i="1"/>
  <c r="AA227" i="1"/>
  <c r="AB224" i="1"/>
  <c r="AC221" i="1"/>
  <c r="Z218" i="1"/>
  <c r="Z240" i="1"/>
  <c r="AA237" i="1"/>
  <c r="AE233" i="1"/>
  <c r="Y231" i="1"/>
  <c r="Z228" i="1"/>
  <c r="AD224" i="1"/>
  <c r="AE221" i="1"/>
  <c r="Y219" i="1"/>
  <c r="AC240" i="1"/>
  <c r="AD237" i="1"/>
  <c r="AE234" i="1"/>
  <c r="AB231" i="1"/>
  <c r="AC228" i="1"/>
  <c r="AD225" i="1"/>
  <c r="AA222" i="1"/>
  <c r="AB219" i="1"/>
  <c r="AL63" i="1"/>
  <c r="AJ60" i="1"/>
  <c r="AJ56" i="1"/>
  <c r="AN52" i="1"/>
  <c r="AL49" i="1"/>
  <c r="AL45" i="1"/>
  <c r="AI58" i="1"/>
  <c r="AO67" i="1"/>
  <c r="AO63" i="1"/>
  <c r="AM60" i="1"/>
  <c r="AK57" i="1"/>
  <c r="AK53" i="1"/>
  <c r="AO49" i="1"/>
  <c r="AM46" i="1"/>
  <c r="AL109" i="1"/>
  <c r="AM139" i="1"/>
  <c r="AK137" i="1"/>
  <c r="AI135" i="1"/>
  <c r="AN132" i="1"/>
  <c r="AO167" i="1"/>
  <c r="AI165" i="1"/>
  <c r="AJ162" i="1"/>
  <c r="AI193" i="1"/>
  <c r="AJ190" i="1"/>
  <c r="AL190" i="1"/>
  <c r="AY135" i="1"/>
  <c r="AV132" i="1"/>
  <c r="AT190" i="1"/>
  <c r="AB160" i="1"/>
  <c r="AE181" i="1"/>
  <c r="Y179" i="1"/>
  <c r="Z176" i="1"/>
  <c r="AD172" i="1"/>
  <c r="AE169" i="1"/>
  <c r="Y167" i="1"/>
  <c r="AC163" i="1"/>
  <c r="AE160" i="1"/>
  <c r="AB179" i="1"/>
  <c r="AA170" i="1"/>
  <c r="Z161" i="1"/>
  <c r="Y177" i="1"/>
  <c r="AE167" i="1"/>
  <c r="AD183" i="1"/>
  <c r="AC174" i="1"/>
  <c r="AB165" i="1"/>
  <c r="Z190" i="1"/>
  <c r="AI161" i="1"/>
  <c r="AE105" i="1"/>
  <c r="Z184" i="1"/>
  <c r="AA181" i="1"/>
  <c r="AB178" i="1"/>
  <c r="Y175" i="1"/>
  <c r="Z172" i="1"/>
  <c r="AA169" i="1"/>
  <c r="AE165" i="1"/>
  <c r="Y163" i="1"/>
  <c r="AA160" i="1"/>
  <c r="Z177" i="1"/>
  <c r="Y168" i="1"/>
  <c r="AE183" i="1"/>
  <c r="AD174" i="1"/>
  <c r="AC165" i="1"/>
  <c r="AB181" i="1"/>
  <c r="AA172" i="1"/>
  <c r="Z163" i="1"/>
  <c r="Z221" i="1"/>
  <c r="AT134" i="1"/>
  <c r="AY202" i="1"/>
  <c r="AW200" i="1"/>
  <c r="AU198" i="1"/>
  <c r="AS196" i="1"/>
  <c r="AX193" i="1"/>
  <c r="AV191" i="1"/>
  <c r="AX202" i="1"/>
  <c r="AV200" i="1"/>
  <c r="AT198" i="1"/>
  <c r="AY195" i="1"/>
  <c r="AW193" i="1"/>
  <c r="Q220" i="1"/>
  <c r="T222" i="1"/>
  <c r="O225" i="1"/>
  <c r="Q227" i="1"/>
  <c r="S229" i="1"/>
  <c r="U231" i="1"/>
  <c r="P234" i="1"/>
  <c r="R236" i="1"/>
  <c r="T238" i="1"/>
  <c r="O241" i="1"/>
  <c r="R218" i="1"/>
  <c r="R220" i="1"/>
  <c r="U222" i="1"/>
  <c r="P225" i="1"/>
  <c r="R227" i="1"/>
  <c r="T229" i="1"/>
  <c r="O232" i="1"/>
  <c r="Q234" i="1"/>
  <c r="S236" i="1"/>
  <c r="U238" i="1"/>
  <c r="P241" i="1"/>
  <c r="S218" i="1"/>
  <c r="O220" i="1"/>
  <c r="R222" i="1"/>
  <c r="T224" i="1"/>
  <c r="O227" i="1"/>
  <c r="Q229" i="1"/>
  <c r="S231" i="1"/>
  <c r="U233" i="1"/>
  <c r="P236" i="1"/>
  <c r="R238" i="1"/>
  <c r="T240" i="1"/>
  <c r="P218" i="1"/>
  <c r="Y102" i="1"/>
  <c r="T220" i="1"/>
  <c r="P223" i="1"/>
  <c r="R225" i="1"/>
  <c r="T227" i="1"/>
  <c r="O230" i="1"/>
  <c r="Q232" i="1"/>
  <c r="S234" i="1"/>
  <c r="U236" i="1"/>
  <c r="P239" i="1"/>
  <c r="R241" i="1"/>
  <c r="U218" i="1"/>
  <c r="P65" i="1"/>
  <c r="U62" i="1"/>
  <c r="S60" i="1"/>
  <c r="Q58" i="1"/>
  <c r="O56" i="1"/>
  <c r="T53" i="1"/>
  <c r="R51" i="1"/>
  <c r="P49" i="1"/>
  <c r="U46" i="1"/>
  <c r="T44" i="1"/>
  <c r="Q67" i="1"/>
  <c r="O65" i="1"/>
  <c r="T62" i="1"/>
  <c r="R60" i="1"/>
  <c r="P58" i="1"/>
  <c r="U55" i="1"/>
  <c r="S53" i="1"/>
  <c r="Q51" i="1"/>
  <c r="O49" i="1"/>
  <c r="T46" i="1"/>
  <c r="S44" i="1"/>
  <c r="P67" i="1"/>
  <c r="U64" i="1"/>
  <c r="S62" i="1"/>
  <c r="Q60" i="1"/>
  <c r="O58" i="1"/>
  <c r="T55" i="1"/>
  <c r="R53" i="1"/>
  <c r="P51" i="1"/>
  <c r="U48" i="1"/>
  <c r="S46" i="1"/>
  <c r="P103" i="1"/>
  <c r="S180" i="1"/>
  <c r="Q178" i="1"/>
  <c r="O176" i="1"/>
  <c r="T173" i="1"/>
  <c r="R184" i="1"/>
  <c r="P182" i="1"/>
  <c r="U179" i="1"/>
  <c r="S177" i="1"/>
  <c r="Q175" i="1"/>
  <c r="O173" i="1"/>
  <c r="T183" i="1"/>
  <c r="R181" i="1"/>
  <c r="P179" i="1"/>
  <c r="U176" i="1"/>
  <c r="S174" i="1"/>
  <c r="R172" i="1"/>
  <c r="P170" i="1"/>
  <c r="U167" i="1"/>
  <c r="S165" i="1"/>
  <c r="Q163" i="1"/>
  <c r="O161" i="1"/>
  <c r="S170" i="1"/>
  <c r="Q168" i="1"/>
  <c r="O166" i="1"/>
  <c r="T163" i="1"/>
  <c r="R161" i="1"/>
  <c r="O171" i="1"/>
  <c r="T168" i="1"/>
  <c r="R166" i="1"/>
  <c r="P164" i="1"/>
  <c r="U161" i="1"/>
  <c r="R171" i="1"/>
  <c r="P169" i="1"/>
  <c r="U166" i="1"/>
  <c r="S164" i="1"/>
  <c r="Q162" i="1"/>
  <c r="U220" i="1"/>
  <c r="Q223" i="1"/>
  <c r="S225" i="1"/>
  <c r="U227" i="1"/>
  <c r="P230" i="1"/>
  <c r="R232" i="1"/>
  <c r="T234" i="1"/>
  <c r="O237" i="1"/>
  <c r="Q239" i="1"/>
  <c r="S241" i="1"/>
  <c r="O218" i="1"/>
  <c r="AB65" i="1"/>
  <c r="Z63" i="1"/>
  <c r="AE60" i="1"/>
  <c r="AC58" i="1"/>
  <c r="AA56" i="1"/>
  <c r="Y54" i="1"/>
  <c r="AD51" i="1"/>
  <c r="AB49" i="1"/>
  <c r="Z47" i="1"/>
  <c r="AB44" i="1"/>
  <c r="Y67" i="1"/>
  <c r="AD64" i="1"/>
  <c r="AB62" i="1"/>
  <c r="Z60" i="1"/>
  <c r="AE57" i="1"/>
  <c r="AC55" i="1"/>
  <c r="AA53" i="1"/>
  <c r="Y51" i="1"/>
  <c r="AD48" i="1"/>
  <c r="AB46" i="1"/>
  <c r="AA44" i="1"/>
  <c r="AE66" i="1"/>
  <c r="AC64" i="1"/>
  <c r="AA62" i="1"/>
  <c r="Y60" i="1"/>
  <c r="AD57" i="1"/>
  <c r="AB55" i="1"/>
  <c r="Z53" i="1"/>
  <c r="AE50" i="1"/>
  <c r="AC48" i="1"/>
  <c r="AA46" i="1"/>
  <c r="AA105" i="1"/>
  <c r="AC102" i="1"/>
  <c r="AB183" i="1"/>
  <c r="Z181" i="1"/>
  <c r="AE178" i="1"/>
  <c r="AC176" i="1"/>
  <c r="AA174" i="1"/>
  <c r="Y172" i="1"/>
  <c r="AD169" i="1"/>
  <c r="AB167" i="1"/>
  <c r="Z165" i="1"/>
  <c r="AE162" i="1"/>
  <c r="AD160" i="1"/>
  <c r="AA183" i="1"/>
  <c r="Y181" i="1"/>
  <c r="AD178" i="1"/>
  <c r="AB176" i="1"/>
  <c r="Z174" i="1"/>
  <c r="AE171" i="1"/>
  <c r="AC169" i="1"/>
  <c r="AA167" i="1"/>
  <c r="Y165" i="1"/>
  <c r="AD162" i="1"/>
  <c r="AC160" i="1"/>
  <c r="Z183" i="1"/>
  <c r="AE180" i="1"/>
  <c r="AC178" i="1"/>
  <c r="AA176" i="1"/>
  <c r="Y174" i="1"/>
  <c r="AD171" i="1"/>
  <c r="AB169" i="1"/>
  <c r="Z167" i="1"/>
  <c r="AE164" i="1"/>
  <c r="AC162" i="1"/>
  <c r="O221" i="1"/>
  <c r="R223" i="1"/>
  <c r="T225" i="1"/>
  <c r="O228" i="1"/>
  <c r="Q230" i="1"/>
  <c r="S232" i="1"/>
  <c r="U234" i="1"/>
  <c r="P237" i="1"/>
  <c r="R239" i="1"/>
  <c r="T241" i="1"/>
  <c r="AM44" i="1"/>
  <c r="AO124" i="1"/>
  <c r="AM122" i="1"/>
  <c r="AK120" i="1"/>
  <c r="AI118" i="1"/>
  <c r="AN115" i="1"/>
  <c r="AL113" i="1"/>
  <c r="AJ111" i="1"/>
  <c r="AO108" i="1"/>
  <c r="AM106" i="1"/>
  <c r="AK104" i="1"/>
  <c r="AO174" i="1"/>
  <c r="S220" i="1"/>
  <c r="O223" i="1"/>
  <c r="Q225" i="1"/>
  <c r="S227" i="1"/>
  <c r="U229" i="1"/>
  <c r="P232" i="1"/>
  <c r="R234" i="1"/>
  <c r="T236" i="1"/>
  <c r="O239" i="1"/>
  <c r="Q241" i="1"/>
  <c r="T218" i="1"/>
  <c r="AT53" i="1"/>
  <c r="AY50" i="1"/>
  <c r="AW48" i="1"/>
  <c r="AU46" i="1"/>
  <c r="AV103" i="1"/>
  <c r="AU169" i="1"/>
  <c r="AS167" i="1"/>
  <c r="AX164" i="1"/>
  <c r="AV162" i="1"/>
  <c r="O15" i="1"/>
  <c r="O219" i="1"/>
  <c r="T223" i="1"/>
  <c r="Q228" i="1"/>
  <c r="U232" i="1"/>
  <c r="R237" i="1"/>
  <c r="T239" i="1"/>
  <c r="O242" i="1"/>
  <c r="Q17" i="1"/>
  <c r="S64" i="1"/>
  <c r="Q62" i="1"/>
  <c r="O60" i="1"/>
  <c r="T57" i="1"/>
  <c r="R55" i="1"/>
  <c r="P53" i="1"/>
  <c r="U50" i="1"/>
  <c r="S48" i="1"/>
  <c r="Q46" i="1"/>
  <c r="P44" i="1"/>
  <c r="T66" i="1"/>
  <c r="R64" i="1"/>
  <c r="P62" i="1"/>
  <c r="U59" i="1"/>
  <c r="S57" i="1"/>
  <c r="Q55" i="1"/>
  <c r="O53" i="1"/>
  <c r="T50" i="1"/>
  <c r="R48" i="1"/>
  <c r="P46" i="1"/>
  <c r="U68" i="1"/>
  <c r="S66" i="1"/>
  <c r="Q64" i="1"/>
  <c r="O62" i="1"/>
  <c r="T59" i="1"/>
  <c r="R57" i="1"/>
  <c r="P55" i="1"/>
  <c r="U52" i="1"/>
  <c r="S50" i="1"/>
  <c r="Q48" i="1"/>
  <c r="O46" i="1"/>
  <c r="O180" i="1"/>
  <c r="T177" i="1"/>
  <c r="R175" i="1"/>
  <c r="P173" i="1"/>
  <c r="U183" i="1"/>
  <c r="S181" i="1"/>
  <c r="Q179" i="1"/>
  <c r="O177" i="1"/>
  <c r="T174" i="1"/>
  <c r="S160" i="1"/>
  <c r="P183" i="1"/>
  <c r="U180" i="1"/>
  <c r="S178" i="1"/>
  <c r="Q176" i="1"/>
  <c r="O174" i="1"/>
  <c r="U171" i="1"/>
  <c r="S169" i="1"/>
  <c r="Q167" i="1"/>
  <c r="O165" i="1"/>
  <c r="T162" i="1"/>
  <c r="Q172" i="1"/>
  <c r="O170" i="1"/>
  <c r="T167" i="1"/>
  <c r="R165" i="1"/>
  <c r="P163" i="1"/>
  <c r="T172" i="1"/>
  <c r="R170" i="1"/>
  <c r="P168" i="1"/>
  <c r="U165" i="1"/>
  <c r="S163" i="1"/>
  <c r="Q161" i="1"/>
  <c r="U170" i="1"/>
  <c r="S168" i="1"/>
  <c r="Q166" i="1"/>
  <c r="O164" i="1"/>
  <c r="T161" i="1"/>
  <c r="P219" i="1"/>
  <c r="R221" i="1"/>
  <c r="U223" i="1"/>
  <c r="P226" i="1"/>
  <c r="R228" i="1"/>
  <c r="T230" i="1"/>
  <c r="O233" i="1"/>
  <c r="Q235" i="1"/>
  <c r="S237" i="1"/>
  <c r="U239" i="1"/>
  <c r="P242" i="1"/>
  <c r="AE64" i="1"/>
  <c r="AC62" i="1"/>
  <c r="AA60" i="1"/>
  <c r="Y58" i="1"/>
  <c r="AD55" i="1"/>
  <c r="AB53" i="1"/>
  <c r="Z51" i="1"/>
  <c r="AE48" i="1"/>
  <c r="AC46" i="1"/>
  <c r="AD68" i="1"/>
  <c r="AB66" i="1"/>
  <c r="Z64" i="1"/>
  <c r="AE61" i="1"/>
  <c r="AC59" i="1"/>
  <c r="AA57" i="1"/>
  <c r="Y55" i="1"/>
  <c r="AD52" i="1"/>
  <c r="AB50" i="1"/>
  <c r="Z48" i="1"/>
  <c r="AE45" i="1"/>
  <c r="AC68" i="1"/>
  <c r="AA66" i="1"/>
  <c r="Y64" i="1"/>
  <c r="AD61" i="1"/>
  <c r="AB59" i="1"/>
  <c r="Z57" i="1"/>
  <c r="AE54" i="1"/>
  <c r="AC52" i="1"/>
  <c r="AA50" i="1"/>
  <c r="Y48" i="1"/>
  <c r="AD45" i="1"/>
  <c r="AC133" i="1"/>
  <c r="AE182" i="1"/>
  <c r="AC180" i="1"/>
  <c r="AA178" i="1"/>
  <c r="Y176" i="1"/>
  <c r="AD173" i="1"/>
  <c r="AB171" i="1"/>
  <c r="Z169" i="1"/>
  <c r="AE166" i="1"/>
  <c r="AC164" i="1"/>
  <c r="AA162" i="1"/>
  <c r="Z160" i="1"/>
  <c r="AD182" i="1"/>
  <c r="AB180" i="1"/>
  <c r="Z178" i="1"/>
  <c r="AE175" i="1"/>
  <c r="AC173" i="1"/>
  <c r="AA171" i="1"/>
  <c r="Y169" i="1"/>
  <c r="AD166" i="1"/>
  <c r="AB164" i="1"/>
  <c r="Z162" i="1"/>
  <c r="AE184" i="1"/>
  <c r="AC182" i="1"/>
  <c r="AA180" i="1"/>
  <c r="Y178" i="1"/>
  <c r="AD175" i="1"/>
  <c r="AB173" i="1"/>
  <c r="Z171" i="1"/>
  <c r="AE168" i="1"/>
  <c r="AC166" i="1"/>
  <c r="AA164" i="1"/>
  <c r="Y162" i="1"/>
  <c r="Q219" i="1"/>
  <c r="T221" i="1"/>
  <c r="O224" i="1"/>
  <c r="Q226" i="1"/>
  <c r="S228" i="1"/>
  <c r="U230" i="1"/>
  <c r="P233" i="1"/>
  <c r="R235" i="1"/>
  <c r="T237" i="1"/>
  <c r="O240" i="1"/>
  <c r="Q242" i="1"/>
  <c r="AK124" i="1"/>
  <c r="AI122" i="1"/>
  <c r="AN119" i="1"/>
  <c r="AL117" i="1"/>
  <c r="AJ115" i="1"/>
  <c r="AO112" i="1"/>
  <c r="AM110" i="1"/>
  <c r="AK108" i="1"/>
  <c r="AI106" i="1"/>
  <c r="AN103" i="1"/>
  <c r="AM191" i="1"/>
  <c r="S221" i="1"/>
  <c r="P221" i="1"/>
  <c r="S223" i="1"/>
  <c r="U225" i="1"/>
  <c r="P228" i="1"/>
  <c r="R230" i="1"/>
  <c r="T232" i="1"/>
  <c r="O235" i="1"/>
  <c r="Q237" i="1"/>
  <c r="S239" i="1"/>
  <c r="U241" i="1"/>
  <c r="AW52" i="1"/>
  <c r="AU50" i="1"/>
  <c r="AS48" i="1"/>
  <c r="AX45" i="1"/>
  <c r="AS171" i="1"/>
  <c r="AX168" i="1"/>
  <c r="AV166" i="1"/>
  <c r="AT164" i="1"/>
  <c r="AY161" i="1"/>
  <c r="O44" i="1"/>
  <c r="Y15" i="1"/>
  <c r="F30" i="8" s="1"/>
  <c r="Y218" i="1"/>
  <c r="Q221" i="1"/>
  <c r="O226" i="1"/>
  <c r="S230" i="1"/>
  <c r="P235" i="1"/>
  <c r="S219" i="1"/>
  <c r="O222" i="1"/>
  <c r="Q224" i="1"/>
  <c r="S226" i="1"/>
  <c r="U228" i="1"/>
  <c r="P231" i="1"/>
  <c r="R233" i="1"/>
  <c r="T235" i="1"/>
  <c r="O238" i="1"/>
  <c r="Q240" i="1"/>
  <c r="S242" i="1"/>
  <c r="S15" i="1"/>
  <c r="P38" i="1"/>
  <c r="U35" i="1"/>
  <c r="S33" i="1"/>
  <c r="Q31" i="1"/>
  <c r="O29" i="1"/>
  <c r="T26" i="1"/>
  <c r="R24" i="1"/>
  <c r="P22" i="1"/>
  <c r="U19" i="1"/>
  <c r="S17" i="1"/>
  <c r="T39" i="1"/>
  <c r="R37" i="1"/>
  <c r="P35" i="1"/>
  <c r="U32" i="1"/>
  <c r="S30" i="1"/>
  <c r="Q28" i="1"/>
  <c r="O26" i="1"/>
  <c r="T23" i="1"/>
  <c r="R21" i="1"/>
  <c r="P19" i="1"/>
  <c r="U16" i="1"/>
  <c r="S39" i="1"/>
  <c r="Q37" i="1"/>
  <c r="O35" i="1"/>
  <c r="T32" i="1"/>
  <c r="R30" i="1"/>
  <c r="P28" i="1"/>
  <c r="U25" i="1"/>
  <c r="S23" i="1"/>
  <c r="Q21" i="1"/>
  <c r="O19" i="1"/>
  <c r="T68" i="1"/>
  <c r="R66" i="1"/>
  <c r="P64" i="1"/>
  <c r="U61" i="1"/>
  <c r="S59" i="1"/>
  <c r="Q57" i="1"/>
  <c r="O55" i="1"/>
  <c r="T52" i="1"/>
  <c r="R50" i="1"/>
  <c r="P48" i="1"/>
  <c r="U45" i="1"/>
  <c r="S68" i="1"/>
  <c r="Q66" i="1"/>
  <c r="O64" i="1"/>
  <c r="T61" i="1"/>
  <c r="R59" i="1"/>
  <c r="P57" i="1"/>
  <c r="U54" i="1"/>
  <c r="S52" i="1"/>
  <c r="Q50" i="1"/>
  <c r="O48" i="1"/>
  <c r="T45" i="1"/>
  <c r="R68" i="1"/>
  <c r="P66" i="1"/>
  <c r="U63" i="1"/>
  <c r="S61" i="1"/>
  <c r="Q59" i="1"/>
  <c r="O57" i="1"/>
  <c r="T54" i="1"/>
  <c r="R52" i="1"/>
  <c r="P50" i="1"/>
  <c r="U47" i="1"/>
  <c r="S45" i="1"/>
  <c r="Q68" i="1"/>
  <c r="O66" i="1"/>
  <c r="T63" i="1"/>
  <c r="R61" i="1"/>
  <c r="P59" i="1"/>
  <c r="U56" i="1"/>
  <c r="S54" i="1"/>
  <c r="Q52" i="1"/>
  <c r="O50" i="1"/>
  <c r="T47" i="1"/>
  <c r="R125" i="1"/>
  <c r="P123" i="1"/>
  <c r="U120" i="1"/>
  <c r="S118" i="1"/>
  <c r="Q116" i="1"/>
  <c r="O114" i="1"/>
  <c r="T111" i="1"/>
  <c r="T102" i="1"/>
  <c r="Q125" i="1"/>
  <c r="O123" i="1"/>
  <c r="T120" i="1"/>
  <c r="R118" i="1"/>
  <c r="P116" i="1"/>
  <c r="U113" i="1"/>
  <c r="S111" i="1"/>
  <c r="S102" i="1"/>
  <c r="P125" i="1"/>
  <c r="U122" i="1"/>
  <c r="S120" i="1"/>
  <c r="Q118" i="1"/>
  <c r="O116" i="1"/>
  <c r="T113" i="1"/>
  <c r="R111" i="1"/>
  <c r="Q109" i="1"/>
  <c r="O107" i="1"/>
  <c r="T104" i="1"/>
  <c r="P109" i="1"/>
  <c r="U106" i="1"/>
  <c r="S104" i="1"/>
  <c r="O109" i="1"/>
  <c r="T106" i="1"/>
  <c r="R104" i="1"/>
  <c r="U108" i="1"/>
  <c r="S106" i="1"/>
  <c r="Q104" i="1"/>
  <c r="U142" i="1"/>
  <c r="S140" i="1"/>
  <c r="Q138" i="1"/>
  <c r="O136" i="1"/>
  <c r="T133" i="1"/>
  <c r="S131" i="1"/>
  <c r="P154" i="1"/>
  <c r="U151" i="1"/>
  <c r="S149" i="1"/>
  <c r="Q147" i="1"/>
  <c r="O145" i="1"/>
  <c r="T142" i="1"/>
  <c r="R140" i="1"/>
  <c r="P138" i="1"/>
  <c r="U135" i="1"/>
  <c r="S133" i="1"/>
  <c r="T155" i="1"/>
  <c r="R153" i="1"/>
  <c r="P151" i="1"/>
  <c r="U148" i="1"/>
  <c r="S146" i="1"/>
  <c r="Q144" i="1"/>
  <c r="O142" i="1"/>
  <c r="T139" i="1"/>
  <c r="R137" i="1"/>
  <c r="P135" i="1"/>
  <c r="U132" i="1"/>
  <c r="S155" i="1"/>
  <c r="Q153" i="1"/>
  <c r="O151" i="1"/>
  <c r="T148" i="1"/>
  <c r="R146" i="1"/>
  <c r="P144" i="1"/>
  <c r="U141" i="1"/>
  <c r="S139" i="1"/>
  <c r="Q137" i="1"/>
  <c r="O135" i="1"/>
  <c r="T184" i="1"/>
  <c r="R182" i="1"/>
  <c r="P180" i="1"/>
  <c r="U177" i="1"/>
  <c r="S175" i="1"/>
  <c r="Q173" i="1"/>
  <c r="O184" i="1"/>
  <c r="T181" i="1"/>
  <c r="R179" i="1"/>
  <c r="P177" i="1"/>
  <c r="U174" i="1"/>
  <c r="T160" i="1"/>
  <c r="Q183" i="1"/>
  <c r="O181" i="1"/>
  <c r="T178" i="1"/>
  <c r="R176" i="1"/>
  <c r="P174" i="1"/>
  <c r="U184" i="1"/>
  <c r="S182" i="1"/>
  <c r="Q180" i="1"/>
  <c r="O178" i="1"/>
  <c r="T175" i="1"/>
  <c r="R173" i="1"/>
  <c r="Q171" i="1"/>
  <c r="O169" i="1"/>
  <c r="T166" i="1"/>
  <c r="R164" i="1"/>
  <c r="P162" i="1"/>
  <c r="T171" i="1"/>
  <c r="R169" i="1"/>
  <c r="P167" i="1"/>
  <c r="U164" i="1"/>
  <c r="S162" i="1"/>
  <c r="P172" i="1"/>
  <c r="U169" i="1"/>
  <c r="S167" i="1"/>
  <c r="Q165" i="1"/>
  <c r="O163" i="1"/>
  <c r="S172" i="1"/>
  <c r="Q170" i="1"/>
  <c r="O168" i="1"/>
  <c r="T165" i="1"/>
  <c r="R163" i="1"/>
  <c r="T219" i="1"/>
  <c r="P222" i="1"/>
  <c r="R224" i="1"/>
  <c r="T226" i="1"/>
  <c r="O229" i="1"/>
  <c r="Q231" i="1"/>
  <c r="S233" i="1"/>
  <c r="U235" i="1"/>
  <c r="P238" i="1"/>
  <c r="R240" i="1"/>
  <c r="T242" i="1"/>
  <c r="AE28" i="1"/>
  <c r="AC26" i="1"/>
  <c r="AA24" i="1"/>
  <c r="Y22" i="1"/>
  <c r="AD19" i="1"/>
  <c r="AB17" i="1"/>
  <c r="AA15" i="1"/>
  <c r="H30" i="8" s="1"/>
  <c r="AE37" i="1"/>
  <c r="AC35" i="1"/>
  <c r="AA33" i="1"/>
  <c r="Y31" i="1"/>
  <c r="AD28" i="1"/>
  <c r="AB26" i="1"/>
  <c r="Z24" i="1"/>
  <c r="AE21" i="1"/>
  <c r="AC19" i="1"/>
  <c r="AA17" i="1"/>
  <c r="Z15" i="1"/>
  <c r="G30" i="8" s="1"/>
  <c r="AD37" i="1"/>
  <c r="AB35" i="1"/>
  <c r="Z33" i="1"/>
  <c r="AE30" i="1"/>
  <c r="AC28" i="1"/>
  <c r="AA26" i="1"/>
  <c r="Y24" i="1"/>
  <c r="AD21" i="1"/>
  <c r="AB19" i="1"/>
  <c r="Z17" i="1"/>
  <c r="AE39" i="1"/>
  <c r="AC37" i="1"/>
  <c r="AA35" i="1"/>
  <c r="Y33" i="1"/>
  <c r="AD30" i="1"/>
  <c r="AB28" i="1"/>
  <c r="Z26" i="1"/>
  <c r="AE23" i="1"/>
  <c r="AC21" i="1"/>
  <c r="AA19" i="1"/>
  <c r="Z44" i="1"/>
  <c r="AD66" i="1"/>
  <c r="AB64" i="1"/>
  <c r="Z62" i="1"/>
  <c r="AE59" i="1"/>
  <c r="AC57" i="1"/>
  <c r="AA55" i="1"/>
  <c r="Y53" i="1"/>
  <c r="AD50" i="1"/>
  <c r="AB48" i="1"/>
  <c r="Z46" i="1"/>
  <c r="AE68" i="1"/>
  <c r="AC66" i="1"/>
  <c r="AA64" i="1"/>
  <c r="Y62" i="1"/>
  <c r="AD59" i="1"/>
  <c r="AB57" i="1"/>
  <c r="Z55" i="1"/>
  <c r="AE52" i="1"/>
  <c r="AC50" i="1"/>
  <c r="AA48" i="1"/>
  <c r="Y46" i="1"/>
  <c r="Z68" i="1"/>
  <c r="AE65" i="1"/>
  <c r="AC63" i="1"/>
  <c r="AA61" i="1"/>
  <c r="Y59" i="1"/>
  <c r="AD56" i="1"/>
  <c r="AB54" i="1"/>
  <c r="Z52" i="1"/>
  <c r="AE49" i="1"/>
  <c r="AC47" i="1"/>
  <c r="AA45" i="1"/>
  <c r="Y68" i="1"/>
  <c r="AD65" i="1"/>
  <c r="AB63" i="1"/>
  <c r="Z61" i="1"/>
  <c r="AE58" i="1"/>
  <c r="AC56" i="1"/>
  <c r="AA54" i="1"/>
  <c r="Y52" i="1"/>
  <c r="AD49" i="1"/>
  <c r="AB47" i="1"/>
  <c r="Z45" i="1"/>
  <c r="Z107" i="1"/>
  <c r="AB104" i="1"/>
  <c r="Y126" i="1"/>
  <c r="Y110" i="1"/>
  <c r="AC125" i="1"/>
  <c r="AE122" i="1"/>
  <c r="AA120" i="1"/>
  <c r="AC117" i="1"/>
  <c r="AE114" i="1"/>
  <c r="AA112" i="1"/>
  <c r="AC109" i="1"/>
  <c r="AE106" i="1"/>
  <c r="AA104" i="1"/>
  <c r="Y125" i="1"/>
  <c r="Y109" i="1"/>
  <c r="AB125" i="1"/>
  <c r="AD122" i="1"/>
  <c r="Z120" i="1"/>
  <c r="AB117" i="1"/>
  <c r="AD114" i="1"/>
  <c r="Z112" i="1"/>
  <c r="AB109" i="1"/>
  <c r="AD106" i="1"/>
  <c r="Z104" i="1"/>
  <c r="Y124" i="1"/>
  <c r="Y108" i="1"/>
  <c r="AA125" i="1"/>
  <c r="AC122" i="1"/>
  <c r="AE119" i="1"/>
  <c r="AA117" i="1"/>
  <c r="AC114" i="1"/>
  <c r="AE111" i="1"/>
  <c r="AA109" i="1"/>
  <c r="AC106" i="1"/>
  <c r="AE144" i="1"/>
  <c r="AC142" i="1"/>
  <c r="AA140" i="1"/>
  <c r="Y138" i="1"/>
  <c r="AD135" i="1"/>
  <c r="AB133" i="1"/>
  <c r="AA131" i="1"/>
  <c r="E14" i="5" s="1"/>
  <c r="AE153" i="1"/>
  <c r="AC151" i="1"/>
  <c r="AA149" i="1"/>
  <c r="Y147" i="1"/>
  <c r="AD144" i="1"/>
  <c r="AB142" i="1"/>
  <c r="Z140" i="1"/>
  <c r="AE137" i="1"/>
  <c r="AC135" i="1"/>
  <c r="AA133" i="1"/>
  <c r="Z131" i="1"/>
  <c r="D14" i="5" s="1"/>
  <c r="AD153" i="1"/>
  <c r="AB151" i="1"/>
  <c r="Z149" i="1"/>
  <c r="AE146" i="1"/>
  <c r="AC144" i="1"/>
  <c r="AA142" i="1"/>
  <c r="Y140" i="1"/>
  <c r="AD137" i="1"/>
  <c r="AB135" i="1"/>
  <c r="Z133" i="1"/>
  <c r="AE155" i="1"/>
  <c r="AC153" i="1"/>
  <c r="AA151" i="1"/>
  <c r="Y149" i="1"/>
  <c r="AD146" i="1"/>
  <c r="AB144" i="1"/>
  <c r="Z142" i="1"/>
  <c r="AE139" i="1"/>
  <c r="AC137" i="1"/>
  <c r="AA135" i="1"/>
  <c r="AD184" i="1"/>
  <c r="AB182" i="1"/>
  <c r="Z180" i="1"/>
  <c r="AE177" i="1"/>
  <c r="AC175" i="1"/>
  <c r="AA173" i="1"/>
  <c r="Y171" i="1"/>
  <c r="AD168" i="1"/>
  <c r="AB166" i="1"/>
  <c r="Z164" i="1"/>
  <c r="AE161" i="1"/>
  <c r="AC184" i="1"/>
  <c r="AA182" i="1"/>
  <c r="Y180" i="1"/>
  <c r="AD177" i="1"/>
  <c r="AB175" i="1"/>
  <c r="Z173" i="1"/>
  <c r="AE170" i="1"/>
  <c r="AC168" i="1"/>
  <c r="AA166" i="1"/>
  <c r="Y164" i="1"/>
  <c r="AD161" i="1"/>
  <c r="AB184" i="1"/>
  <c r="Z182" i="1"/>
  <c r="AE179" i="1"/>
  <c r="AC177" i="1"/>
  <c r="AA175" i="1"/>
  <c r="Y173" i="1"/>
  <c r="AD170" i="1"/>
  <c r="AB168" i="1"/>
  <c r="Z166" i="1"/>
  <c r="AE163" i="1"/>
  <c r="AC161" i="1"/>
  <c r="AA184" i="1"/>
  <c r="Y182" i="1"/>
  <c r="AD179" i="1"/>
  <c r="AB177" i="1"/>
  <c r="Z175" i="1"/>
  <c r="AE172" i="1"/>
  <c r="AC170" i="1"/>
  <c r="AA168" i="1"/>
  <c r="Y166" i="1"/>
  <c r="AD163" i="1"/>
  <c r="Y222" i="1"/>
  <c r="AB237" i="1"/>
  <c r="AA228" i="1"/>
  <c r="Z219" i="1"/>
  <c r="AC241" i="1"/>
  <c r="AA239" i="1"/>
  <c r="Y237" i="1"/>
  <c r="AD234" i="1"/>
  <c r="AB232" i="1"/>
  <c r="Z230" i="1"/>
  <c r="AE227" i="1"/>
  <c r="AC225" i="1"/>
  <c r="AA223" i="1"/>
  <c r="Y221" i="1"/>
  <c r="AD218" i="1"/>
  <c r="AA241" i="1"/>
  <c r="Y239" i="1"/>
  <c r="AD236" i="1"/>
  <c r="AB234" i="1"/>
  <c r="Z232" i="1"/>
  <c r="AE229" i="1"/>
  <c r="AC227" i="1"/>
  <c r="AA225" i="1"/>
  <c r="Y223" i="1"/>
  <c r="AD220" i="1"/>
  <c r="AC218" i="1"/>
  <c r="Z241" i="1"/>
  <c r="AE238" i="1"/>
  <c r="AC236" i="1"/>
  <c r="AA234" i="1"/>
  <c r="Y232" i="1"/>
  <c r="AD229" i="1"/>
  <c r="AB227" i="1"/>
  <c r="Z225" i="1"/>
  <c r="AE222" i="1"/>
  <c r="U219" i="1"/>
  <c r="Q222" i="1"/>
  <c r="S224" i="1"/>
  <c r="U226" i="1"/>
  <c r="P229" i="1"/>
  <c r="R231" i="1"/>
  <c r="T233" i="1"/>
  <c r="O236" i="1"/>
  <c r="Q238" i="1"/>
  <c r="S240" i="1"/>
  <c r="U242" i="1"/>
  <c r="AO56" i="1"/>
  <c r="AK54" i="1"/>
  <c r="AM51" i="1"/>
  <c r="AO48" i="1"/>
  <c r="AK46" i="1"/>
  <c r="AI67" i="1"/>
  <c r="AI51" i="1"/>
  <c r="AL67" i="1"/>
  <c r="AN64" i="1"/>
  <c r="AJ62" i="1"/>
  <c r="AL59" i="1"/>
  <c r="AN56" i="1"/>
  <c r="AJ54" i="1"/>
  <c r="AL51" i="1"/>
  <c r="AN48" i="1"/>
  <c r="AJ46" i="1"/>
  <c r="AI66" i="1"/>
  <c r="AI50" i="1"/>
  <c r="AK67" i="1"/>
  <c r="AM64" i="1"/>
  <c r="AO61" i="1"/>
  <c r="AK59" i="1"/>
  <c r="AM56" i="1"/>
  <c r="AO53" i="1"/>
  <c r="AK51" i="1"/>
  <c r="AM48" i="1"/>
  <c r="AJ80" i="1"/>
  <c r="AO77" i="1"/>
  <c r="AM75" i="1"/>
  <c r="AN97" i="1"/>
  <c r="AL95" i="1"/>
  <c r="AJ93" i="1"/>
  <c r="AO90" i="1"/>
  <c r="AM88" i="1"/>
  <c r="AK86" i="1"/>
  <c r="AI84" i="1"/>
  <c r="AN81" i="1"/>
  <c r="AL79" i="1"/>
  <c r="AJ77" i="1"/>
  <c r="AO74" i="1"/>
  <c r="AM97" i="1"/>
  <c r="AK95" i="1"/>
  <c r="AI93" i="1"/>
  <c r="AN90" i="1"/>
  <c r="AL88" i="1"/>
  <c r="AJ86" i="1"/>
  <c r="AO83" i="1"/>
  <c r="AM81" i="1"/>
  <c r="AK79" i="1"/>
  <c r="AI77" i="1"/>
  <c r="AN108" i="1"/>
  <c r="AL106" i="1"/>
  <c r="AJ104" i="1"/>
  <c r="AO126" i="1"/>
  <c r="AM124" i="1"/>
  <c r="AK122" i="1"/>
  <c r="AI120" i="1"/>
  <c r="AN117" i="1"/>
  <c r="AL115" i="1"/>
  <c r="AJ113" i="1"/>
  <c r="AO110" i="1"/>
  <c r="AM108" i="1"/>
  <c r="AK106" i="1"/>
  <c r="AI104" i="1"/>
  <c r="AJ126" i="1"/>
  <c r="AO123" i="1"/>
  <c r="AM121" i="1"/>
  <c r="AK119" i="1"/>
  <c r="AI117" i="1"/>
  <c r="AN114" i="1"/>
  <c r="AL112" i="1"/>
  <c r="AJ110" i="1"/>
  <c r="AO107" i="1"/>
  <c r="AM105" i="1"/>
  <c r="AK103" i="1"/>
  <c r="AI126" i="1"/>
  <c r="AN123" i="1"/>
  <c r="AL121" i="1"/>
  <c r="AJ119" i="1"/>
  <c r="AO116" i="1"/>
  <c r="AM114" i="1"/>
  <c r="AK112" i="1"/>
  <c r="AI110" i="1"/>
  <c r="AN107" i="1"/>
  <c r="AL105" i="1"/>
  <c r="AK169" i="1"/>
  <c r="AI167" i="1"/>
  <c r="AN164" i="1"/>
  <c r="AL162" i="1"/>
  <c r="AM175" i="1"/>
  <c r="AJ173" i="1"/>
  <c r="AO170" i="1"/>
  <c r="AM168" i="1"/>
  <c r="AK166" i="1"/>
  <c r="AI164" i="1"/>
  <c r="AN161" i="1"/>
  <c r="AL175" i="1"/>
  <c r="AI173" i="1"/>
  <c r="AN170" i="1"/>
  <c r="AL168" i="1"/>
  <c r="AJ166" i="1"/>
  <c r="AO163" i="1"/>
  <c r="AN203" i="1"/>
  <c r="AL201" i="1"/>
  <c r="AJ199" i="1"/>
  <c r="AO196" i="1"/>
  <c r="AM194" i="1"/>
  <c r="AO190" i="1"/>
  <c r="AN212" i="1"/>
  <c r="AL210" i="1"/>
  <c r="AJ208" i="1"/>
  <c r="AO205" i="1"/>
  <c r="AM203" i="1"/>
  <c r="AK201" i="1"/>
  <c r="AI199" i="1"/>
  <c r="AN196" i="1"/>
  <c r="AL194" i="1"/>
  <c r="AM190" i="1"/>
  <c r="AK191" i="1"/>
  <c r="AK193" i="1"/>
  <c r="U221" i="1"/>
  <c r="P224" i="1"/>
  <c r="R226" i="1"/>
  <c r="T228" i="1"/>
  <c r="O231" i="1"/>
  <c r="Q233" i="1"/>
  <c r="S235" i="1"/>
  <c r="U237" i="1"/>
  <c r="P240" i="1"/>
  <c r="R242" i="1"/>
  <c r="AU16" i="1"/>
  <c r="AV54" i="1"/>
  <c r="AT52" i="1"/>
  <c r="AY49" i="1"/>
  <c r="AW47" i="1"/>
  <c r="AU45" i="1"/>
  <c r="AS68" i="1"/>
  <c r="AX65" i="1"/>
  <c r="AV63" i="1"/>
  <c r="AT61" i="1"/>
  <c r="AY58" i="1"/>
  <c r="AW56" i="1"/>
  <c r="AU54" i="1"/>
  <c r="AS52" i="1"/>
  <c r="AX49" i="1"/>
  <c r="AV47" i="1"/>
  <c r="AV111" i="1"/>
  <c r="AT109" i="1"/>
  <c r="AY106" i="1"/>
  <c r="AY134" i="1"/>
  <c r="AW132" i="1"/>
  <c r="AY139" i="1"/>
  <c r="AW137" i="1"/>
  <c r="AU135" i="1"/>
  <c r="AW179" i="1"/>
  <c r="AU177" i="1"/>
  <c r="AS175" i="1"/>
  <c r="AX172" i="1"/>
  <c r="AV170" i="1"/>
  <c r="AT168" i="1"/>
  <c r="AY165" i="1"/>
  <c r="AW163" i="1"/>
  <c r="AP118" i="4" l="1"/>
  <c r="AQ118" i="4"/>
  <c r="AR118" i="4"/>
  <c r="AS118" i="4"/>
  <c r="AT118" i="4"/>
  <c r="AU118" i="4"/>
  <c r="AV118" i="4"/>
  <c r="AO118" i="4"/>
  <c r="AP105" i="4"/>
  <c r="AQ105" i="4"/>
  <c r="AR105" i="4"/>
  <c r="AS105" i="4"/>
  <c r="AT105" i="4"/>
  <c r="AU105" i="4"/>
  <c r="AV105" i="4"/>
  <c r="AO105" i="4"/>
  <c r="R118" i="4"/>
  <c r="S118" i="4"/>
  <c r="T118" i="4"/>
  <c r="U118" i="4"/>
  <c r="V118" i="4"/>
  <c r="W118" i="4"/>
  <c r="X118" i="4"/>
  <c r="Q118" i="4"/>
  <c r="F118" i="4"/>
  <c r="G118" i="4"/>
  <c r="H118" i="4"/>
  <c r="I118" i="4"/>
  <c r="J118" i="4"/>
  <c r="K118" i="4"/>
  <c r="L118" i="4"/>
  <c r="E118" i="4"/>
  <c r="F105" i="4"/>
  <c r="G105" i="4"/>
  <c r="H105" i="4"/>
  <c r="I105" i="4"/>
  <c r="J105" i="4"/>
  <c r="K105" i="4"/>
  <c r="L105" i="4"/>
  <c r="E105" i="4"/>
  <c r="F238" i="4"/>
  <c r="G238" i="4"/>
  <c r="H238" i="4"/>
  <c r="I238" i="4"/>
  <c r="J238" i="4"/>
  <c r="K238" i="4"/>
  <c r="L238" i="4"/>
  <c r="E238" i="4"/>
  <c r="F225" i="4"/>
  <c r="G225" i="4"/>
  <c r="H225" i="4"/>
  <c r="I225" i="4"/>
  <c r="J225" i="4"/>
  <c r="K225" i="4"/>
  <c r="L225" i="4"/>
  <c r="E225" i="4"/>
  <c r="F178" i="4"/>
  <c r="G178" i="4"/>
  <c r="H178" i="4"/>
  <c r="I178" i="4"/>
  <c r="J178" i="4"/>
  <c r="K178" i="4"/>
  <c r="L178" i="4"/>
  <c r="E178" i="4"/>
  <c r="F165" i="4"/>
  <c r="G165" i="4"/>
  <c r="H165" i="4"/>
  <c r="I165" i="4"/>
  <c r="J165" i="4"/>
  <c r="K165" i="4"/>
  <c r="L165" i="4"/>
  <c r="E165" i="4"/>
  <c r="F58" i="4"/>
  <c r="G58" i="4"/>
  <c r="H58" i="4"/>
  <c r="I58" i="4"/>
  <c r="J58" i="4"/>
  <c r="K58" i="4"/>
  <c r="L58" i="4"/>
  <c r="E58" i="4"/>
  <c r="F45" i="4"/>
  <c r="G45" i="4"/>
  <c r="H45" i="4"/>
  <c r="I45" i="4"/>
  <c r="J45" i="4"/>
  <c r="K45" i="4"/>
  <c r="L45" i="4"/>
  <c r="E45" i="4"/>
  <c r="AD118" i="4"/>
  <c r="AE118" i="4"/>
  <c r="AF118" i="4"/>
  <c r="AG118" i="4"/>
  <c r="AH118" i="4"/>
  <c r="AI118" i="4"/>
  <c r="AJ118" i="4"/>
  <c r="AC118" i="4"/>
  <c r="AD105" i="4"/>
  <c r="AE105" i="4"/>
  <c r="AF105" i="4"/>
  <c r="AG105" i="4"/>
  <c r="AH105" i="4"/>
  <c r="AI105" i="4"/>
  <c r="AJ105" i="4"/>
  <c r="AC105" i="4"/>
  <c r="R105" i="4"/>
  <c r="S105" i="4"/>
  <c r="T105" i="4"/>
  <c r="U105" i="4"/>
  <c r="V105" i="4"/>
  <c r="W105" i="4"/>
  <c r="X105" i="4"/>
  <c r="Q105" i="4"/>
  <c r="B3" i="4"/>
  <c r="B4" i="4"/>
  <c r="B5" i="4"/>
  <c r="B6" i="4"/>
  <c r="B7" i="4"/>
  <c r="B8" i="4"/>
  <c r="B9" i="4"/>
  <c r="B2" i="4"/>
  <c r="C9" i="3"/>
  <c r="C8" i="3"/>
  <c r="C7" i="3"/>
  <c r="C6" i="3"/>
  <c r="C5" i="3"/>
  <c r="C4" i="3"/>
  <c r="C3" i="3"/>
  <c r="C2" i="3"/>
  <c r="C9" i="2"/>
  <c r="C8" i="2"/>
  <c r="C7" i="2"/>
  <c r="C6" i="2"/>
  <c r="C5" i="2"/>
  <c r="C4" i="2"/>
  <c r="C3" i="2"/>
  <c r="C2" i="2"/>
  <c r="C9" i="7"/>
  <c r="C8" i="7"/>
  <c r="C7" i="7"/>
  <c r="C6" i="7"/>
  <c r="C5" i="7"/>
  <c r="C4" i="7"/>
  <c r="C3" i="7"/>
  <c r="C2" i="7"/>
  <c r="C3" i="1"/>
  <c r="C4" i="1"/>
  <c r="C5" i="1"/>
  <c r="C6" i="1"/>
  <c r="C7" i="1"/>
  <c r="C8" i="1"/>
  <c r="C9" i="1"/>
  <c r="C2" i="1"/>
  <c r="B10" i="8" l="1"/>
  <c r="C10" i="1" l="1"/>
  <c r="C10" i="3"/>
  <c r="C10" i="2"/>
  <c r="B10" i="4"/>
  <c r="C10" i="7"/>
</calcChain>
</file>

<file path=xl/sharedStrings.xml><?xml version="1.0" encoding="utf-8"?>
<sst xmlns="http://schemas.openxmlformats.org/spreadsheetml/2006/main" count="1583" uniqueCount="184">
  <si>
    <t>Element ID SW (base 1)</t>
  </si>
  <si>
    <t>Coordinate system</t>
  </si>
  <si>
    <t>UTM-31</t>
  </si>
  <si>
    <t>Easting [m]</t>
  </si>
  <si>
    <t>Northing [m]</t>
  </si>
  <si>
    <t>Dataset</t>
  </si>
  <si>
    <t>TNW_AT_CFSR, TNW_HD_CFSR, TNW_SW_CFSR</t>
  </si>
  <si>
    <t>Start date</t>
  </si>
  <si>
    <t>End date</t>
  </si>
  <si>
    <t>Water depth [mMSL]</t>
  </si>
  <si>
    <t>Water depth [mLAT]</t>
  </si>
  <si>
    <t>Variable</t>
  </si>
  <si>
    <t>Extreme value (omni) - Return Period [Year]</t>
  </si>
  <si>
    <t>Wind speed, 140mMSL, 10-min [m/s]</t>
  </si>
  <si>
    <t>Water level, Total, High [mLAT]</t>
  </si>
  <si>
    <t>Water level, Total, Low [mLAT]</t>
  </si>
  <si>
    <t>Water level, Residual, High [m]</t>
  </si>
  <si>
    <t>Water level, Residual, Low [m]</t>
  </si>
  <si>
    <t>Current Speed, Total, Depth-Averaged [m/s]</t>
  </si>
  <si>
    <t>Current Speed, Residual, Depth-Averaged [m/s]</t>
  </si>
  <si>
    <t>Significant wave height, 3hr, Hm0 [m]</t>
  </si>
  <si>
    <t>Peak wave period, Tp, ass. with Hm0,3h [s]</t>
  </si>
  <si>
    <t>Maximum wave height, Hmax [m]</t>
  </si>
  <si>
    <t>Wave period, T, ass. with Hmax [s]</t>
  </si>
  <si>
    <t>Maximum crest level, Cmax, SWL [mSWL]</t>
  </si>
  <si>
    <t>Maximum crest level, Cmax, MSL [mMSL]</t>
  </si>
  <si>
    <t>Maximum crest level, Cmax, LAT [mLAT]</t>
  </si>
  <si>
    <t>Element ID (from SW)</t>
  </si>
  <si>
    <t>Duration conversion factor (linear fits)</t>
  </si>
  <si>
    <t>Directional/Monthly U10 Wind speeds [m/s]</t>
  </si>
  <si>
    <t>Storm wind speed correction factors relative to U_{10m,2h}</t>
  </si>
  <si>
    <t>Wind speed, 10m, 2h [m/s]</t>
  </si>
  <si>
    <r>
      <t>T</t>
    </r>
    <r>
      <rPr>
        <b/>
        <vertAlign val="subscript"/>
        <sz val="12"/>
        <color theme="4" tint="-0.499984740745262"/>
        <rFont val="Calibri"/>
        <family val="2"/>
        <scheme val="minor"/>
      </rPr>
      <t>R</t>
    </r>
    <r>
      <rPr>
        <b/>
        <sz val="12"/>
        <color theme="4" tint="-0.499984740745262"/>
        <rFont val="Calibri"/>
        <family val="2"/>
        <scheme val="minor"/>
      </rPr>
      <t xml:space="preserve"> [years]</t>
    </r>
  </si>
  <si>
    <t>Wind speed, 10m, 1h [m/s]</t>
  </si>
  <si>
    <t>Wind speed, 10m, 10min [m/s]</t>
  </si>
  <si>
    <t>Wind speed, 10m, 1min [m/s]</t>
  </si>
  <si>
    <t>Wind speed, 10m, 3s [m/s]</t>
  </si>
  <si>
    <t>Averaging time, T(s)</t>
  </si>
  <si>
    <t>U_{10m,2h}</t>
  </si>
  <si>
    <t>Directional</t>
  </si>
  <si>
    <t>Omni</t>
  </si>
  <si>
    <t>s</t>
  </si>
  <si>
    <t>a</t>
  </si>
  <si>
    <t>Monthly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</si>
  <si>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</si>
  <si>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</si>
  <si>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</si>
  <si>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</si>
  <si>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</si>
  <si>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</si>
  <si>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</si>
  <si>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</si>
  <si>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</si>
  <si>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</si>
  <si>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</si>
  <si>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</si>
  <si>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Directional/Monthly U60 Wind speeds [m/s]</t>
  </si>
  <si>
    <t>Storm wind speed correction factors relative to U_{60m,2h}</t>
  </si>
  <si>
    <t>Wind speed, 60m, 2h [m/s]</t>
  </si>
  <si>
    <t>Wind speed, 60m, 1h [m/s]</t>
  </si>
  <si>
    <t>Wind speed, 60m, 10min [m/s]</t>
  </si>
  <si>
    <t>Wind speed, 60m, 1min [m/s]</t>
  </si>
  <si>
    <t>Wind speed, 60m, 3s [m/s]</t>
  </si>
  <si>
    <t>U_{60m,2h}</t>
  </si>
  <si>
    <t>Directional/Monthly U100 Wind speeds [m/s]</t>
  </si>
  <si>
    <t>Storm wind speed correction factors relative to U_{100m,2h}</t>
  </si>
  <si>
    <t>Wind speed, 100m, 2h [m/s]</t>
  </si>
  <si>
    <t>Wind speed, 100m, 1h [m/s]</t>
  </si>
  <si>
    <t>Wind speed, 100m, 10min [m/s]</t>
  </si>
  <si>
    <t>Wind speed, 100m, 1min [m/s]</t>
  </si>
  <si>
    <t>Wind speed, 100m, 3s [m/s]</t>
  </si>
  <si>
    <t>U_{100m,2h}</t>
  </si>
  <si>
    <t>Directional/Monthly U120 Wind speeds [m/s]</t>
  </si>
  <si>
    <t>Storm wind speed correction factors relative to U_{120m,2h}</t>
  </si>
  <si>
    <t>Wind speed, 120m, 2h [m/s]</t>
  </si>
  <si>
    <t>Wind speed, 120m, 1h [m/s]</t>
  </si>
  <si>
    <t>Wind speed, 120m, 10min [m/s]</t>
  </si>
  <si>
    <t>Wind speed, 120m, 1min [m/s]</t>
  </si>
  <si>
    <t>Wind speed, 120m, 3s [m/s]</t>
  </si>
  <si>
    <t>U_{120m,2h}</t>
  </si>
  <si>
    <t>Directional/Monthly U140 Wind speeds [m/s]</t>
  </si>
  <si>
    <t>Storm wind speed correction factors relative to U_{140m,2h}</t>
  </si>
  <si>
    <t>Wind speed, 140m, 2h [m/s]</t>
  </si>
  <si>
    <t>Wind speed, 140m, 1h [m/s]</t>
  </si>
  <si>
    <t>Wind speed, 140m, 10min [m/s]</t>
  </si>
  <si>
    <t>Wind speed, 140m, 1min [m/s]</t>
  </si>
  <si>
    <t>Wind speed, 140m, 3s [m/s]</t>
  </si>
  <si>
    <t>U_{140m,2h}</t>
  </si>
  <si>
    <t>Directional/Monthly U160 Wind speeds [m/s]</t>
  </si>
  <si>
    <t>Storm wind speed correction factors relative to U_{160m,2h}</t>
  </si>
  <si>
    <t>Wind speed, 160m, 2h [m/s]</t>
  </si>
  <si>
    <t>Wind speed, 160m, 1h [m/s]</t>
  </si>
  <si>
    <t>Wind speed, 160m, 10min [m/s]</t>
  </si>
  <si>
    <t>Wind speed, 160m, 1min [m/s]</t>
  </si>
  <si>
    <t>Wind speed, 160m, 3s [m/s]</t>
  </si>
  <si>
    <t>U_{160m,2h}</t>
  </si>
  <si>
    <t>Directional/Monthly U200 Wind speeds [m/s]</t>
  </si>
  <si>
    <t>Storm wind speed correction factors relative to U_{200m,2h}</t>
  </si>
  <si>
    <t>Wind speed, 200m, 2h [m/s]</t>
  </si>
  <si>
    <t>Wind speed, 200m, 1h [m/s]</t>
  </si>
  <si>
    <t>Wind speed, 200m, 10min [m/s]</t>
  </si>
  <si>
    <t>Wind speed, 200m, 1min [m/s]</t>
  </si>
  <si>
    <t>Wind speed, 200m, 3s [m/s]</t>
  </si>
  <si>
    <t>U_{200m,2h}</t>
  </si>
  <si>
    <t>Directional/Monthly U250 Wind speeds [m/s]</t>
  </si>
  <si>
    <t>Storm wind speed correction factors relative to U_{250m,2h}</t>
  </si>
  <si>
    <t>Wind speed, 250m, 2h [m/s]</t>
  </si>
  <si>
    <t>Wind speed, 250m, 1h [m/s]</t>
  </si>
  <si>
    <t>Wind speed, 250m, 10min [m/s]</t>
  </si>
  <si>
    <t>Wind speed, 250m, 1min [m/s]</t>
  </si>
  <si>
    <t>Wind speed, 250m, 3s [m/s]</t>
  </si>
  <si>
    <t>U_{250m,2h}</t>
  </si>
  <si>
    <t>Directional/Monthly U300 Wind speeds [m/s]</t>
  </si>
  <si>
    <t>Storm wind speed correction factors relative to U_{300m,2h}</t>
  </si>
  <si>
    <t>Wind speed, 300m, 2h [m/s]</t>
  </si>
  <si>
    <t>Wind speed, 300m, 1h [m/s]</t>
  </si>
  <si>
    <t>Wind speed, 300m, 10min [m/s]</t>
  </si>
  <si>
    <t>Wind speed, 300m, 1min [m/s]</t>
  </si>
  <si>
    <t>Wind speed, 300m, 3s [m/s]</t>
  </si>
  <si>
    <t>U_{300m,2h}</t>
  </si>
  <si>
    <t>Tidal parameters</t>
  </si>
  <si>
    <t>Level</t>
  </si>
  <si>
    <t>[mLAT]</t>
  </si>
  <si>
    <t>HAT</t>
  </si>
  <si>
    <t>MHWS</t>
  </si>
  <si>
    <t>MHWN</t>
  </si>
  <si>
    <t>MSL</t>
  </si>
  <si>
    <t>MLWN</t>
  </si>
  <si>
    <t>MLWS</t>
  </si>
  <si>
    <t>LAT</t>
  </si>
  <si>
    <t>Monthly Extreme Total High Water Level [mLAT]</t>
  </si>
  <si>
    <t>Months</t>
  </si>
  <si>
    <t xml:space="preserve">Monthly </t>
  </si>
  <si>
    <t>Annual</t>
  </si>
  <si>
    <t>Monthly Extreme Total Low Water Level [mLAT]</t>
  </si>
  <si>
    <t>Monthly Extreme Residual High Water Level [m]</t>
  </si>
  <si>
    <t>Monthly Extreme Residual Low Water Level [m]</t>
  </si>
  <si>
    <t>Directional/Monthly total Current speeds - Depth Averaged [m/s]</t>
  </si>
  <si>
    <t>Directional/Monthly residual Current speeds - Depth Averaged [m/s]</t>
  </si>
  <si>
    <t>Scale</t>
  </si>
  <si>
    <t>Total</t>
  </si>
  <si>
    <t>Residual</t>
  </si>
  <si>
    <t>Near surface</t>
  </si>
  <si>
    <t>Directional/Monthly total Current speeds - Near Surface [m/s]</t>
  </si>
  <si>
    <t>Directional/Monthly residual Current speeds - Near Surface [m/s]</t>
  </si>
  <si>
    <t>Directional/Monthly total Current speeds - 75% of water column [m/s]</t>
  </si>
  <si>
    <t>Directional/Monthly residual Current speeds - 75% of water column [m/s]</t>
  </si>
  <si>
    <t>Directional/Monthly total Current speeds - 50% of water column [m/s]</t>
  </si>
  <si>
    <t>Directional/Monthly residual Current speeds - 50% of water column [m/s]</t>
  </si>
  <si>
    <t>Directional/Monthly total Current speeds - 25% of water column [m/s]</t>
  </si>
  <si>
    <t>Directional/Monthly residual Current speeds - 25% of water column [m/s]</t>
  </si>
  <si>
    <t>Directional/Monthly total Current speeds - 5% of water column [m/s]</t>
  </si>
  <si>
    <t>Directional/Monthly residual Current speeds - 5% of water column [m/s]</t>
  </si>
  <si>
    <r>
      <t>Directional Extreme Significant Wave Heights, H</t>
    </r>
    <r>
      <rPr>
        <b/>
        <vertAlign val="subscript"/>
        <sz val="14"/>
        <color theme="1"/>
        <rFont val="Calibri"/>
        <family val="2"/>
        <scheme val="minor"/>
      </rPr>
      <t>m0</t>
    </r>
    <r>
      <rPr>
        <b/>
        <sz val="14"/>
        <color theme="1"/>
        <rFont val="Calibri"/>
        <family val="2"/>
        <scheme val="minor"/>
      </rPr>
      <t xml:space="preserve"> [m]</t>
    </r>
  </si>
  <si>
    <r>
      <t>Directional Extreme Associated Significant Wave Periods , T</t>
    </r>
    <r>
      <rPr>
        <b/>
        <vertAlign val="subscript"/>
        <sz val="14"/>
        <color theme="1"/>
        <rFont val="Calibri"/>
        <family val="2"/>
        <scheme val="minor"/>
      </rPr>
      <t>02</t>
    </r>
    <r>
      <rPr>
        <b/>
        <sz val="14"/>
        <color theme="1"/>
        <rFont val="Calibri"/>
        <family val="2"/>
        <scheme val="minor"/>
      </rPr>
      <t xml:space="preserve"> [s]</t>
    </r>
  </si>
  <si>
    <r>
      <t>Directional Extreme Associated Significant Wave Periods , T</t>
    </r>
    <r>
      <rPr>
        <b/>
        <vertAlign val="subscript"/>
        <sz val="14"/>
        <color theme="1"/>
        <rFont val="Calibri"/>
        <family val="2"/>
        <scheme val="minor"/>
      </rPr>
      <t>p</t>
    </r>
    <r>
      <rPr>
        <b/>
        <sz val="14"/>
        <color theme="1"/>
        <rFont val="Calibri"/>
        <family val="2"/>
        <scheme val="minor"/>
      </rPr>
      <t>[s]</t>
    </r>
  </si>
  <si>
    <t>Direction (PWD [deg N])</t>
  </si>
  <si>
    <t>High Water (WL &gt; 0mMSL)</t>
  </si>
  <si>
    <t>Low Water (WL &lt; 0mMSL)</t>
  </si>
  <si>
    <r>
      <t>Monthly Extreme Significant Wave Heights, H</t>
    </r>
    <r>
      <rPr>
        <b/>
        <vertAlign val="subscript"/>
        <sz val="14"/>
        <color theme="1"/>
        <rFont val="Calibri"/>
        <family val="2"/>
        <scheme val="minor"/>
      </rPr>
      <t>m0</t>
    </r>
    <r>
      <rPr>
        <b/>
        <sz val="14"/>
        <color theme="1"/>
        <rFont val="Calibri"/>
        <family val="2"/>
        <scheme val="minor"/>
      </rPr>
      <t xml:space="preserve"> [m]</t>
    </r>
  </si>
  <si>
    <r>
      <t>Monthly Extreme Associated Significant Wave Periods, T</t>
    </r>
    <r>
      <rPr>
        <b/>
        <vertAlign val="subscript"/>
        <sz val="14"/>
        <color theme="1"/>
        <rFont val="Calibri"/>
        <family val="2"/>
        <scheme val="minor"/>
      </rPr>
      <t>02</t>
    </r>
    <r>
      <rPr>
        <b/>
        <sz val="14"/>
        <color theme="1"/>
        <rFont val="Calibri"/>
        <family val="2"/>
        <scheme val="minor"/>
      </rPr>
      <t xml:space="preserve"> [s]</t>
    </r>
  </si>
  <si>
    <t>Monthly Extreme Associated Significant Wave Periods, Tp [s]</t>
  </si>
  <si>
    <r>
      <t>Directional Extreme Individual Wave Heights, H</t>
    </r>
    <r>
      <rPr>
        <b/>
        <vertAlign val="subscript"/>
        <sz val="14"/>
        <color theme="1"/>
        <rFont val="Calibri"/>
        <family val="2"/>
        <scheme val="minor"/>
      </rPr>
      <t>max</t>
    </r>
    <r>
      <rPr>
        <b/>
        <sz val="14"/>
        <color theme="1"/>
        <rFont val="Calibri"/>
        <family val="2"/>
        <scheme val="minor"/>
      </rPr>
      <t xml:space="preserve"> [m]</t>
    </r>
  </si>
  <si>
    <r>
      <t>Directional Extreme Individual Wave Periods, T</t>
    </r>
    <r>
      <rPr>
        <b/>
        <vertAlign val="subscript"/>
        <sz val="14"/>
        <color theme="1"/>
        <rFont val="Calibri"/>
        <family val="2"/>
        <scheme val="minor"/>
      </rPr>
      <t>hmax;lower 5%</t>
    </r>
    <r>
      <rPr>
        <b/>
        <sz val="14"/>
        <color theme="1"/>
        <rFont val="Calibri"/>
        <family val="2"/>
        <scheme val="minor"/>
      </rPr>
      <t xml:space="preserve"> [s]</t>
    </r>
  </si>
  <si>
    <r>
      <t>Directional Extreme Individual Wave Periods, T</t>
    </r>
    <r>
      <rPr>
        <b/>
        <vertAlign val="subscript"/>
        <sz val="14"/>
        <color theme="1"/>
        <rFont val="Calibri"/>
        <family val="2"/>
        <scheme val="minor"/>
      </rPr>
      <t>hmax;center 50%</t>
    </r>
    <r>
      <rPr>
        <b/>
        <sz val="14"/>
        <color theme="1"/>
        <rFont val="Calibri"/>
        <family val="2"/>
        <scheme val="minor"/>
      </rPr>
      <t xml:space="preserve"> [s]</t>
    </r>
  </si>
  <si>
    <r>
      <t>Directional Extreme Individual Wave Periods, T</t>
    </r>
    <r>
      <rPr>
        <b/>
        <vertAlign val="subscript"/>
        <sz val="14"/>
        <color theme="1"/>
        <rFont val="Calibri"/>
        <family val="2"/>
        <scheme val="minor"/>
      </rPr>
      <t>hmax;upper</t>
    </r>
    <r>
      <rPr>
        <b/>
        <sz val="14"/>
        <color theme="1"/>
        <rFont val="Calibri"/>
        <family val="2"/>
        <scheme val="minor"/>
      </rPr>
      <t xml:space="preserve"> 95%[s]</t>
    </r>
  </si>
  <si>
    <r>
      <t>Monthly Extreme Individual Wave Heights, H</t>
    </r>
    <r>
      <rPr>
        <b/>
        <vertAlign val="subscript"/>
        <sz val="14"/>
        <color theme="1"/>
        <rFont val="Calibri"/>
        <family val="2"/>
        <scheme val="minor"/>
      </rPr>
      <t>max</t>
    </r>
    <r>
      <rPr>
        <b/>
        <sz val="14"/>
        <color theme="1"/>
        <rFont val="Calibri"/>
        <family val="2"/>
        <scheme val="minor"/>
      </rPr>
      <t xml:space="preserve"> [m]</t>
    </r>
  </si>
  <si>
    <r>
      <t>Monthly Extreme Individual Wave Periods, T</t>
    </r>
    <r>
      <rPr>
        <b/>
        <vertAlign val="subscript"/>
        <sz val="14"/>
        <color theme="1"/>
        <rFont val="Calibri"/>
        <family val="2"/>
        <scheme val="minor"/>
      </rPr>
      <t>hmax;lower 5%</t>
    </r>
    <r>
      <rPr>
        <b/>
        <sz val="14"/>
        <color theme="1"/>
        <rFont val="Calibri"/>
        <family val="2"/>
        <scheme val="minor"/>
      </rPr>
      <t xml:space="preserve"> [s]</t>
    </r>
  </si>
  <si>
    <r>
      <t>Monthly Extreme Individual Wave Periods, T</t>
    </r>
    <r>
      <rPr>
        <b/>
        <vertAlign val="subscript"/>
        <sz val="14"/>
        <color theme="1"/>
        <rFont val="Calibri"/>
        <family val="2"/>
        <scheme val="minor"/>
      </rPr>
      <t>hmax;center 50%</t>
    </r>
    <r>
      <rPr>
        <b/>
        <sz val="14"/>
        <color theme="1"/>
        <rFont val="Calibri"/>
        <family val="2"/>
        <scheme val="minor"/>
      </rPr>
      <t xml:space="preserve"> [s]</t>
    </r>
  </si>
  <si>
    <r>
      <t>Monthly Extreme Individual Wave Periods, T</t>
    </r>
    <r>
      <rPr>
        <b/>
        <vertAlign val="subscript"/>
        <sz val="14"/>
        <color theme="1"/>
        <rFont val="Calibri"/>
        <family val="2"/>
        <scheme val="minor"/>
      </rPr>
      <t>hmax;upper 95%</t>
    </r>
    <r>
      <rPr>
        <b/>
        <sz val="14"/>
        <color theme="1"/>
        <rFont val="Calibri"/>
        <family val="2"/>
        <scheme val="minor"/>
      </rPr>
      <t xml:space="preserve"> [s]</t>
    </r>
  </si>
  <si>
    <r>
      <t>Directional Extreme Maximum Crest Heights, C</t>
    </r>
    <r>
      <rPr>
        <b/>
        <vertAlign val="subscript"/>
        <sz val="14"/>
        <color theme="1"/>
        <rFont val="Calibri"/>
        <family val="2"/>
        <scheme val="minor"/>
      </rPr>
      <t>max</t>
    </r>
    <r>
      <rPr>
        <b/>
        <sz val="14"/>
        <color theme="1"/>
        <rFont val="Calibri"/>
        <family val="2"/>
        <scheme val="minor"/>
      </rPr>
      <t xml:space="preserve"> [mLAT]</t>
    </r>
  </si>
  <si>
    <r>
      <t>Monthly Extreme Maximum Crest Heights, C</t>
    </r>
    <r>
      <rPr>
        <b/>
        <vertAlign val="subscript"/>
        <sz val="14"/>
        <color theme="1"/>
        <rFont val="Calibri"/>
        <family val="2"/>
        <scheme val="minor"/>
      </rPr>
      <t>max</t>
    </r>
    <r>
      <rPr>
        <b/>
        <sz val="14"/>
        <color theme="1"/>
        <rFont val="Calibri"/>
        <family val="2"/>
        <scheme val="minor"/>
      </rPr>
      <t xml:space="preserve"> [mLAT]</t>
    </r>
  </si>
  <si>
    <r>
      <t>Directional Extreme Maximum Crest Heights, C</t>
    </r>
    <r>
      <rPr>
        <b/>
        <vertAlign val="subscript"/>
        <sz val="14"/>
        <color theme="1"/>
        <rFont val="Calibri"/>
        <family val="2"/>
        <scheme val="minor"/>
      </rPr>
      <t>max</t>
    </r>
    <r>
      <rPr>
        <b/>
        <sz val="14"/>
        <color theme="1"/>
        <rFont val="Calibri"/>
        <family val="2"/>
        <scheme val="minor"/>
      </rPr>
      <t xml:space="preserve"> [mSWL]</t>
    </r>
  </si>
  <si>
    <r>
      <t>Monthly Extreme Maximum Crest Heights, C</t>
    </r>
    <r>
      <rPr>
        <b/>
        <vertAlign val="subscript"/>
        <sz val="14"/>
        <color theme="1"/>
        <rFont val="Calibri"/>
        <family val="2"/>
        <scheme val="minor"/>
      </rPr>
      <t>max</t>
    </r>
    <r>
      <rPr>
        <b/>
        <sz val="14"/>
        <color theme="1"/>
        <rFont val="Calibri"/>
        <family val="2"/>
        <scheme val="minor"/>
      </rPr>
      <t xml:space="preserve"> [mSWL]</t>
    </r>
  </si>
  <si>
    <r>
      <t>Associated parameters to extreme H</t>
    </r>
    <r>
      <rPr>
        <b/>
        <vertAlign val="subscript"/>
        <sz val="14"/>
        <color theme="1"/>
        <rFont val="Calibri"/>
        <family val="2"/>
        <scheme val="minor"/>
      </rPr>
      <t>m0</t>
    </r>
    <r>
      <rPr>
        <b/>
        <sz val="14"/>
        <color theme="1"/>
        <rFont val="Calibri"/>
        <family val="2"/>
        <scheme val="minor"/>
      </rPr>
      <t xml:space="preserve"> </t>
    </r>
  </si>
  <si>
    <t>Parameter</t>
  </si>
  <si>
    <t>Extreme Hm0 [m]</t>
  </si>
  <si>
    <t>Depth-Averaged CS [m/s]</t>
  </si>
  <si>
    <t>Wind speed at 10mMSL [m/s]</t>
  </si>
  <si>
    <t xml:space="preserve">Associated parameters to extreme depth-averaged Total Current Speed </t>
  </si>
  <si>
    <t>Extreme depth-averaged total current speed [m/s]</t>
  </si>
  <si>
    <t>Significant wave height [m]</t>
  </si>
  <si>
    <t xml:space="preserve">Associated parameters to extreme wind speed at 10mMSL </t>
  </si>
  <si>
    <t>Extreme 10-minute wind speed at 10mMSL [m/s]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</si>
</sst>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vertAlign val="subscript"/>
      <sz val="12"/>
      <color theme="4" tint="-0.499984740745262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8"/>
      <color theme="1" tint="4.9989318521683403E-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indexed="64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indexed="64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indexed="64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/>
      <right/>
      <top style="thin">
        <color indexed="64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indexed="64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indexed="64"/>
      </top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auto="1"/>
      </left>
      <right style="thin">
        <color theme="4" tint="-0.499984740745262"/>
      </right>
      <top style="thin">
        <color auto="1"/>
      </top>
      <bottom style="thin">
        <color theme="4" tint="-0.499984740745262"/>
      </bottom>
      <diagonal/>
    </border>
    <border>
      <left style="medium">
        <color auto="1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auto="1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auto="1"/>
      </left>
      <right style="thin">
        <color theme="4" tint="-0.499984740745262"/>
      </right>
      <top style="medium">
        <color auto="1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auto="1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auto="1"/>
      </right>
      <top style="medium">
        <color auto="1"/>
      </top>
      <bottom style="thin">
        <color theme="4" tint="-0.499984740745262"/>
      </bottom>
      <diagonal/>
    </border>
    <border>
      <left style="thin">
        <color auto="1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medium">
        <color auto="1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medium">
        <color auto="1"/>
      </right>
      <top style="thin">
        <color theme="4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 tint="-0.499984740745262"/>
      </right>
      <top style="thin">
        <color auto="1"/>
      </top>
      <bottom style="thin">
        <color indexed="64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theme="4" tint="-0.499984740745262"/>
      </right>
      <top/>
      <bottom style="medium">
        <color auto="1"/>
      </bottom>
      <diagonal/>
    </border>
    <border>
      <left style="medium">
        <color auto="1"/>
      </left>
      <right style="thin">
        <color theme="4" tint="-0.499984740745262"/>
      </right>
      <top style="medium">
        <color auto="1"/>
      </top>
      <bottom/>
      <diagonal/>
    </border>
    <border>
      <left style="medium">
        <color auto="1"/>
      </left>
      <right style="thin">
        <color theme="4" tint="-0.499984740745262"/>
      </right>
      <top/>
      <bottom/>
      <diagonal/>
    </border>
    <border>
      <left style="medium">
        <color auto="1"/>
      </left>
      <right style="thin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 style="thin">
        <color theme="4" tint="-0.499984740745262"/>
      </right>
      <top/>
      <bottom/>
      <diagonal/>
    </border>
    <border>
      <left style="medium">
        <color theme="4" tint="-0.499984740745262"/>
      </left>
      <right style="thin">
        <color theme="4" tint="-0.499984740745262"/>
      </right>
      <top/>
      <bottom style="medium">
        <color theme="4" tint="-0.499984740745262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2" fontId="0" fillId="0" borderId="0" xfId="0" applyNumberFormat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/>
    <xf numFmtId="22" fontId="2" fillId="0" borderId="0" xfId="0" applyNumberFormat="1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165" fontId="2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7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5" fontId="1" fillId="0" borderId="25" xfId="0" applyNumberFormat="1" applyFont="1" applyBorder="1" applyAlignment="1">
      <alignment horizontal="center"/>
    </xf>
    <xf numFmtId="165" fontId="1" fillId="0" borderId="26" xfId="0" applyNumberFormat="1" applyFon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0" fontId="9" fillId="3" borderId="30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65" fontId="10" fillId="0" borderId="30" xfId="0" applyNumberFormat="1" applyFont="1" applyBorder="1" applyAlignment="1">
      <alignment horizontal="center" vertical="center"/>
    </xf>
    <xf numFmtId="165" fontId="11" fillId="0" borderId="30" xfId="0" applyNumberFormat="1" applyFont="1" applyBorder="1" applyAlignment="1">
      <alignment horizontal="center" vertical="center"/>
    </xf>
    <xf numFmtId="165" fontId="3" fillId="4" borderId="30" xfId="0" applyNumberFormat="1" applyFont="1" applyFill="1" applyBorder="1" applyAlignment="1">
      <alignment horizontal="center" vertical="center"/>
    </xf>
    <xf numFmtId="2" fontId="1" fillId="0" borderId="30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4" borderId="30" xfId="0" applyNumberFormat="1" applyFont="1" applyFill="1" applyBorder="1" applyAlignment="1">
      <alignment horizontal="center" vertical="center" wrapText="1"/>
    </xf>
    <xf numFmtId="165" fontId="3" fillId="0" borderId="30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/>
    </xf>
    <xf numFmtId="0" fontId="13" fillId="2" borderId="38" xfId="0" applyFont="1" applyFill="1" applyBorder="1" applyAlignment="1">
      <alignment horizontal="center"/>
    </xf>
    <xf numFmtId="165" fontId="15" fillId="0" borderId="39" xfId="0" applyNumberFormat="1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2" fontId="15" fillId="0" borderId="39" xfId="0" applyNumberFormat="1" applyFont="1" applyBorder="1" applyAlignment="1">
      <alignment horizontal="center"/>
    </xf>
    <xf numFmtId="2" fontId="1" fillId="4" borderId="30" xfId="0" applyNumberFormat="1" applyFont="1" applyFill="1" applyBorder="1" applyAlignment="1">
      <alignment horizontal="center" vertical="center"/>
    </xf>
    <xf numFmtId="9" fontId="0" fillId="0" borderId="0" xfId="0" applyNumberFormat="1"/>
    <xf numFmtId="0" fontId="16" fillId="0" borderId="0" xfId="0" applyFont="1"/>
    <xf numFmtId="9" fontId="16" fillId="0" borderId="0" xfId="0" applyNumberFormat="1" applyFont="1"/>
    <xf numFmtId="9" fontId="17" fillId="0" borderId="0" xfId="0" applyNumberFormat="1" applyFont="1"/>
    <xf numFmtId="165" fontId="0" fillId="0" borderId="0" xfId="0" applyNumberFormat="1"/>
    <xf numFmtId="0" fontId="1" fillId="0" borderId="14" xfId="0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165" fontId="1" fillId="0" borderId="15" xfId="0" applyNumberFormat="1" applyFont="1" applyBorder="1" applyAlignment="1">
      <alignment horizontal="center"/>
    </xf>
    <xf numFmtId="0" fontId="13" fillId="2" borderId="3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textRotation="90"/>
    </xf>
    <xf numFmtId="0" fontId="3" fillId="0" borderId="44" xfId="0" applyFont="1" applyBorder="1" applyAlignment="1">
      <alignment horizontal="center" vertical="center" textRotation="90"/>
    </xf>
    <xf numFmtId="0" fontId="3" fillId="0" borderId="45" xfId="0" applyFont="1" applyBorder="1" applyAlignment="1">
      <alignment horizontal="center" vertical="center" textRotation="90"/>
    </xf>
    <xf numFmtId="0" fontId="3" fillId="0" borderId="46" xfId="0" applyFont="1" applyBorder="1" applyAlignment="1">
      <alignment horizontal="center" vertical="center" textRotation="90" wrapText="1"/>
    </xf>
    <xf numFmtId="0" fontId="3" fillId="0" borderId="47" xfId="0" applyFont="1" applyBorder="1" applyAlignment="1">
      <alignment horizontal="center" vertical="center" textRotation="90" wrapText="1"/>
    </xf>
    <xf numFmtId="0" fontId="3" fillId="0" borderId="48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/>
    </xf>
    <xf numFmtId="0" fontId="5" fillId="2" borderId="4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41" xfId="0" applyFont="1" applyFill="1" applyBorder="1" applyAlignment="1">
      <alignment horizontal="center" wrapText="1"/>
    </xf>
    <xf numFmtId="0" fontId="5" fillId="2" borderId="42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8" xfId="0" applyFont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18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7"/>
  <sheetViews>
    <sheetView tabSelected="1" topLeftCell="A7" zoomScale="80" zoomScaleNormal="80" workbookViewId="0">
      <selection activeCell="B21" sqref="B21"/>
    </sheetView>
  </sheetViews>
  <sheetFormatPr defaultRowHeight="15" x14ac:dyDescent="0.25"/>
  <cols>
    <col min="1" max="1" width="3.7109375" customWidth="1"/>
    <col min="2" max="2" width="69.42578125" style="3" bestFit="1" customWidth="1"/>
    <col min="3" max="3" width="21" bestFit="1" customWidth="1"/>
    <col min="4" max="10" width="12.7109375" customWidth="1"/>
    <col min="11" max="11" width="3.7109375" customWidth="1"/>
    <col min="12" max="12" width="40.7109375" customWidth="1"/>
  </cols>
  <sheetData>
    <row r="2" spans="2:11" x14ac:dyDescent="0.25">
      <c r="B2" s="3" t="s">
        <v>0</v>
      </c>
      <c r="C2" s="5">
        <v>75395</v>
      </c>
    </row>
    <row r="3" spans="2:11" x14ac:dyDescent="0.25">
      <c r="B3" s="3" t="s">
        <v>1</v>
      </c>
      <c r="C3" s="5" t="s">
        <v>2</v>
      </c>
    </row>
    <row r="4" spans="2:11" x14ac:dyDescent="0.25">
      <c r="B4" s="3" t="s">
        <v>3</v>
      </c>
      <c r="C4" s="6">
        <v>682980</v>
      </c>
    </row>
    <row r="5" spans="2:11" x14ac:dyDescent="0.25">
      <c r="B5" s="3" t="s">
        <v>4</v>
      </c>
      <c r="C5" s="6">
        <v>5990895</v>
      </c>
    </row>
    <row r="6" spans="2:11" x14ac:dyDescent="0.25">
      <c r="B6" s="3" t="s">
        <v>5</v>
      </c>
      <c r="C6" s="5" t="s">
        <v>6</v>
      </c>
    </row>
    <row r="7" spans="2:11" x14ac:dyDescent="0.25">
      <c r="B7" s="3" t="s">
        <v>7</v>
      </c>
      <c r="C7" s="7">
        <v>29037</v>
      </c>
    </row>
    <row r="8" spans="2:11" x14ac:dyDescent="0.25">
      <c r="B8" s="3" t="s">
        <v>8</v>
      </c>
      <c r="C8" s="7">
        <v>44378</v>
      </c>
    </row>
    <row r="9" spans="2:11" x14ac:dyDescent="0.25">
      <c r="B9" s="3" t="s">
        <v>9</v>
      </c>
      <c r="C9" s="25">
        <v>36.1</v>
      </c>
    </row>
    <row r="10" spans="2:11" x14ac:dyDescent="0.25">
      <c r="B10" s="3" t="s">
        <v>10</v>
      </c>
      <c r="C10" s="25">
        <f>C9-TIDE!C17</f>
        <v>35.1</v>
      </c>
    </row>
    <row r="12" spans="2:11" ht="25.9" customHeight="1" x14ac:dyDescent="0.25">
      <c r="B12" s="71" t="s">
        <v>11</v>
      </c>
      <c r="C12" s="73" t="s">
        <v>12</v>
      </c>
      <c r="D12" s="74"/>
      <c r="E12" s="74"/>
      <c r="F12" s="74"/>
      <c r="G12" s="74"/>
      <c r="H12" s="74"/>
      <c r="I12" s="74"/>
      <c r="J12" s="75"/>
    </row>
    <row r="13" spans="2:11" ht="28.9" customHeight="1" thickBot="1" x14ac:dyDescent="0.4">
      <c r="B13" s="72"/>
      <c r="C13" s="57">
        <v>1</v>
      </c>
      <c r="D13" s="57">
        <v>2</v>
      </c>
      <c r="E13" s="57">
        <v>5</v>
      </c>
      <c r="F13" s="57">
        <v>10</v>
      </c>
      <c r="G13" s="57">
        <v>50</v>
      </c>
      <c r="H13" s="57">
        <v>100</v>
      </c>
      <c r="I13" s="57">
        <v>1000</v>
      </c>
      <c r="J13" s="57">
        <v>10000</v>
      </c>
      <c r="K13" s="2"/>
    </row>
    <row r="14" spans="2:11" ht="24" thickBot="1" x14ac:dyDescent="0.4">
      <c r="B14" s="58" t="s">
        <v>13</v>
      </c>
      <c r="C14" s="59">
        <f>WIND!Y131</f>
        <v>36.401288087830885</v>
      </c>
      <c r="D14" s="59">
        <f>WIND!Z131</f>
        <v>38.272646559842272</v>
      </c>
      <c r="E14" s="59">
        <f>WIND!AA131</f>
        <v>40.443483701401981</v>
      </c>
      <c r="F14" s="59">
        <f>WIND!AB131</f>
        <v>42.001957691386693</v>
      </c>
      <c r="G14" s="59">
        <f>WIND!AC131</f>
        <v>45.179336335717565</v>
      </c>
      <c r="H14" s="59">
        <f>WIND!AD131</f>
        <v>46.362754909822293</v>
      </c>
      <c r="I14" s="59">
        <f>WIND!AE131</f>
        <v>50.181885033406964</v>
      </c>
      <c r="J14" s="60"/>
    </row>
    <row r="15" spans="2:11" ht="24" thickBot="1" x14ac:dyDescent="0.4">
      <c r="B15" s="58" t="s">
        <v>14</v>
      </c>
      <c r="C15" s="59">
        <f>WATER_LEVEL!E15</f>
        <v>2.8971194370144047</v>
      </c>
      <c r="D15" s="59">
        <f>WATER_LEVEL!F15</f>
        <v>3.0514786294221272</v>
      </c>
      <c r="E15" s="59">
        <f>WATER_LEVEL!G15</f>
        <v>3.2454409199112924</v>
      </c>
      <c r="F15" s="59">
        <f>WATER_LEVEL!H15</f>
        <v>3.3633822276649732</v>
      </c>
      <c r="G15" s="59">
        <f>WATER_LEVEL!I15</f>
        <v>3.6029286789969213</v>
      </c>
      <c r="H15" s="59">
        <f>WATER_LEVEL!J15</f>
        <v>3.7371120536607285</v>
      </c>
      <c r="I15" s="59">
        <f>WATER_LEVEL!K15</f>
        <v>4.0647178711815748</v>
      </c>
      <c r="J15" s="60"/>
    </row>
    <row r="16" spans="2:11" ht="24" thickBot="1" x14ac:dyDescent="0.4">
      <c r="B16" s="58" t="s">
        <v>15</v>
      </c>
      <c r="C16" s="59">
        <f>WATER_LEVEL!E33</f>
        <v>-0.49207463403735979</v>
      </c>
      <c r="D16" s="59">
        <f>WATER_LEVEL!F33</f>
        <v>-0.59680816523354341</v>
      </c>
      <c r="E16" s="59">
        <f>WATER_LEVEL!G33</f>
        <v>-0.74424215353952872</v>
      </c>
      <c r="F16" s="59">
        <f>WATER_LEVEL!H33</f>
        <v>-0.80940636280801681</v>
      </c>
      <c r="G16" s="59">
        <f>WATER_LEVEL!I33</f>
        <v>-1.0054895637930039</v>
      </c>
      <c r="H16" s="59">
        <f>WATER_LEVEL!J33</f>
        <v>-1.0998978851148999</v>
      </c>
      <c r="I16" s="59">
        <f>WATER_LEVEL!K33</f>
        <v>-1.3832603728022284</v>
      </c>
      <c r="J16" s="60"/>
    </row>
    <row r="17" spans="2:10" ht="24" thickBot="1" x14ac:dyDescent="0.4">
      <c r="B17" s="58" t="s">
        <v>16</v>
      </c>
      <c r="C17" s="59">
        <f>WATER_LEVEL!E51</f>
        <v>1.4410448585160383</v>
      </c>
      <c r="D17" s="59">
        <f>WATER_LEVEL!F51</f>
        <v>1.6118058572154197</v>
      </c>
      <c r="E17" s="59">
        <f>WATER_LEVEL!G51</f>
        <v>1.8137815155904469</v>
      </c>
      <c r="F17" s="59">
        <f>WATER_LEVEL!H51</f>
        <v>1.9706391777708923</v>
      </c>
      <c r="G17" s="59">
        <f>WATER_LEVEL!I51</f>
        <v>2.2494446213610195</v>
      </c>
      <c r="H17" s="59">
        <f>WATER_LEVEL!J51</f>
        <v>2.3711463485034181</v>
      </c>
      <c r="I17" s="59">
        <f>WATER_LEVEL!K51</f>
        <v>2.7405999108759822</v>
      </c>
      <c r="J17" s="60"/>
    </row>
    <row r="18" spans="2:10" ht="24" thickBot="1" x14ac:dyDescent="0.4">
      <c r="B18" s="58" t="s">
        <v>17</v>
      </c>
      <c r="C18" s="59">
        <f>WATER_LEVEL!E69</f>
        <v>-0.8942750511464842</v>
      </c>
      <c r="D18" s="59">
        <f>WATER_LEVEL!F69</f>
        <v>-0.99383052796561566</v>
      </c>
      <c r="E18" s="59">
        <f>WATER_LEVEL!G69</f>
        <v>-1.1171079909707802</v>
      </c>
      <c r="F18" s="59">
        <f>WATER_LEVEL!H69</f>
        <v>-1.2123985966866579</v>
      </c>
      <c r="G18" s="59">
        <f>WATER_LEVEL!I69</f>
        <v>-1.3909437316566673</v>
      </c>
      <c r="H18" s="59">
        <f>WATER_LEVEL!J69</f>
        <v>-1.4723584619746615</v>
      </c>
      <c r="I18" s="59">
        <f>WATER_LEVEL!K69</f>
        <v>-1.7460821599920768</v>
      </c>
      <c r="J18" s="60"/>
    </row>
    <row r="19" spans="2:10" ht="24" thickBot="1" x14ac:dyDescent="0.4">
      <c r="B19" s="58" t="s">
        <v>18</v>
      </c>
      <c r="C19" s="59">
        <f>CURRENT!E15</f>
        <v>0.77569455424283862</v>
      </c>
      <c r="D19" s="59">
        <f>CURRENT!F15</f>
        <v>0.81007505975235083</v>
      </c>
      <c r="E19" s="59">
        <f>CURRENT!G15</f>
        <v>0.85433961911682965</v>
      </c>
      <c r="F19" s="59">
        <f>CURRENT!H15</f>
        <v>0.88650260388099644</v>
      </c>
      <c r="G19" s="59">
        <f>CURRENT!I15</f>
        <v>0.95408220381112918</v>
      </c>
      <c r="H19" s="59">
        <f>CURRENT!J15</f>
        <v>0.98209584456496024</v>
      </c>
      <c r="I19" s="59">
        <f>CURRENT!K15</f>
        <v>1.0738642739813922</v>
      </c>
      <c r="J19" s="61"/>
    </row>
    <row r="20" spans="2:10" ht="24" thickBot="1" x14ac:dyDescent="0.4">
      <c r="B20" s="58" t="s">
        <v>19</v>
      </c>
      <c r="C20" s="59">
        <f>CURRENT!P15</f>
        <v>0.5440912626163007</v>
      </c>
      <c r="D20" s="59">
        <f>CURRENT!Q15</f>
        <v>0.60898961221603731</v>
      </c>
      <c r="E20" s="59">
        <f>CURRENT!R15</f>
        <v>0.69158713113414938</v>
      </c>
      <c r="F20" s="59">
        <f>CURRENT!S15</f>
        <v>0.75220018178484616</v>
      </c>
      <c r="G20" s="59">
        <f>CURRENT!T15</f>
        <v>0.88789342935926341</v>
      </c>
      <c r="H20" s="59">
        <f>CURRENT!U15</f>
        <v>0.94417990094900639</v>
      </c>
      <c r="I20" s="59">
        <f>CURRENT!V15</f>
        <v>1.1327296626968071</v>
      </c>
      <c r="J20" s="61"/>
    </row>
    <row r="21" spans="2:10" ht="24" thickBot="1" x14ac:dyDescent="0.4">
      <c r="B21" s="58" t="s">
        <v>20</v>
      </c>
      <c r="C21" s="59">
        <f>WAVES!E15</f>
        <v>6.8121335546676614</v>
      </c>
      <c r="D21" s="59">
        <f>WAVES!F15</f>
        <v>7.3258353471750963</v>
      </c>
      <c r="E21" s="59">
        <f>WAVES!G15</f>
        <v>7.9532332936035202</v>
      </c>
      <c r="F21" s="59">
        <f>WAVES!H15</f>
        <v>8.390738032260785</v>
      </c>
      <c r="G21" s="59">
        <f>WAVES!I15</f>
        <v>9.3434469360590793</v>
      </c>
      <c r="H21" s="59">
        <f>WAVES!J15</f>
        <v>9.7152063329845504</v>
      </c>
      <c r="I21" s="59">
        <f>WAVES!K15</f>
        <v>10.8250334864997</v>
      </c>
      <c r="J21" s="59">
        <f>WAVES!L15</f>
        <v>11.883101124987094</v>
      </c>
    </row>
    <row r="22" spans="2:10" ht="24" thickBot="1" x14ac:dyDescent="0.4">
      <c r="B22" s="58" t="s">
        <v>21</v>
      </c>
      <c r="C22" s="59">
        <f>WAVES!AC15</f>
        <v>11.534096505170538</v>
      </c>
      <c r="D22" s="59">
        <f>WAVES!AD15</f>
        <v>11.948651291176855</v>
      </c>
      <c r="E22" s="59">
        <f>WAVES!AE15</f>
        <v>12.657876590427856</v>
      </c>
      <c r="F22" s="59">
        <f>WAVES!AF15</f>
        <v>13.139065223293263</v>
      </c>
      <c r="G22" s="59">
        <f>WAVES!AG15</f>
        <v>13.938565252114849</v>
      </c>
      <c r="H22" s="59">
        <f>WAVES!AH15</f>
        <v>14.251839619847731</v>
      </c>
      <c r="I22" s="59">
        <f>WAVES!AI15</f>
        <v>15.286469910378791</v>
      </c>
      <c r="J22" s="59">
        <f>WAVES!AJ15</f>
        <v>16.35355343894317</v>
      </c>
    </row>
    <row r="23" spans="2:10" ht="24" thickBot="1" x14ac:dyDescent="0.4">
      <c r="B23" s="58" t="s">
        <v>22</v>
      </c>
      <c r="C23" s="59">
        <f>WAVES!E75</f>
        <v>12.634177629534177</v>
      </c>
      <c r="D23" s="59">
        <f>WAVES!F75</f>
        <v>13.623693449609679</v>
      </c>
      <c r="E23" s="59">
        <f>WAVES!G75</f>
        <v>14.841403495769667</v>
      </c>
      <c r="F23" s="59">
        <f>WAVES!H75</f>
        <v>15.721027359184781</v>
      </c>
      <c r="G23" s="59">
        <f>WAVES!I75</f>
        <v>17.644043448466366</v>
      </c>
      <c r="H23" s="59">
        <f>WAVES!J75</f>
        <v>18.423153764022835</v>
      </c>
      <c r="I23" s="59">
        <f>WAVES!K75</f>
        <v>20.806080642546053</v>
      </c>
      <c r="J23" s="59">
        <f>WAVES!L75</f>
        <v>23.11926944516442</v>
      </c>
    </row>
    <row r="24" spans="2:10" ht="24" thickBot="1" x14ac:dyDescent="0.4">
      <c r="B24" s="58" t="s">
        <v>23</v>
      </c>
      <c r="C24" s="59">
        <f>WAVES!AC75</f>
        <v>10.074938380055098</v>
      </c>
      <c r="D24" s="59">
        <f>WAVES!AD75</f>
        <v>10.633759471690203</v>
      </c>
      <c r="E24" s="59">
        <f>WAVES!AE75</f>
        <v>11.069524304858239</v>
      </c>
      <c r="F24" s="59">
        <f>WAVES!AF75</f>
        <v>11.436098925296825</v>
      </c>
      <c r="G24" s="59">
        <f>WAVES!AG75</f>
        <v>11.890621545713312</v>
      </c>
      <c r="H24" s="59">
        <f>WAVES!AH75</f>
        <v>12.219101039094816</v>
      </c>
      <c r="I24" s="59">
        <f>WAVES!AI75</f>
        <v>13.046379186213114</v>
      </c>
      <c r="J24" s="59">
        <f>WAVES!AJ75</f>
        <v>13.298019766792324</v>
      </c>
    </row>
    <row r="25" spans="2:10" ht="24" thickBot="1" x14ac:dyDescent="0.4">
      <c r="B25" s="58" t="s">
        <v>24</v>
      </c>
      <c r="C25" s="59">
        <f>WAVES!E195</f>
        <v>7.8878702881932812</v>
      </c>
      <c r="D25" s="59">
        <f>WAVES!F195</f>
        <v>8.5512008856146835</v>
      </c>
      <c r="E25" s="59">
        <f>WAVES!G195</f>
        <v>9.3821636315038113</v>
      </c>
      <c r="F25" s="59">
        <f>WAVES!H195</f>
        <v>9.9877980343162669</v>
      </c>
      <c r="G25" s="59">
        <f>WAVES!I195</f>
        <v>11.351533994894577</v>
      </c>
      <c r="H25" s="59">
        <f>WAVES!J195</f>
        <v>11.928373595437922</v>
      </c>
      <c r="I25" s="59">
        <f>WAVES!K195</f>
        <v>13.705994437357853</v>
      </c>
      <c r="J25" s="59">
        <f>WAVES!L195</f>
        <v>15.487405640437091</v>
      </c>
    </row>
    <row r="26" spans="2:10" ht="24" thickBot="1" x14ac:dyDescent="0.4">
      <c r="B26" s="58" t="s">
        <v>25</v>
      </c>
      <c r="C26" s="59">
        <f>C27-TIDE!$C$17</f>
        <v>9.1264745877240951</v>
      </c>
      <c r="D26" s="59">
        <f>D27-TIDE!$C$17</f>
        <v>9.8994765698289395</v>
      </c>
      <c r="E26" s="59">
        <f>E27-TIDE!$C$17</f>
        <v>10.83611015678744</v>
      </c>
      <c r="F26" s="59">
        <f>F27-TIDE!$C$17</f>
        <v>11.539980827144072</v>
      </c>
      <c r="G26" s="59">
        <f>G27-TIDE!$C$17</f>
        <v>12.963772141891834</v>
      </c>
      <c r="H26" s="59">
        <f>H27-TIDE!$C$17</f>
        <v>13.649024304487668</v>
      </c>
      <c r="I26" s="59">
        <f>I27-TIDE!$C$17</f>
        <v>15.586452626515332</v>
      </c>
      <c r="J26" s="59">
        <f>J27-TIDE!$C$17</f>
        <v>17.4558569091263</v>
      </c>
    </row>
    <row r="27" spans="2:10" ht="24" thickBot="1" x14ac:dyDescent="0.4">
      <c r="B27" s="58" t="s">
        <v>26</v>
      </c>
      <c r="C27" s="59">
        <f>WAVES!E135</f>
        <v>10.126474587724095</v>
      </c>
      <c r="D27" s="59">
        <f>WAVES!F135</f>
        <v>10.89947656982894</v>
      </c>
      <c r="E27" s="59">
        <f>WAVES!G135</f>
        <v>11.83611015678744</v>
      </c>
      <c r="F27" s="59">
        <f>WAVES!H135</f>
        <v>12.539980827144072</v>
      </c>
      <c r="G27" s="59">
        <f>WAVES!I135</f>
        <v>13.963772141891834</v>
      </c>
      <c r="H27" s="59">
        <f>WAVES!J135</f>
        <v>14.649024304487668</v>
      </c>
      <c r="I27" s="59">
        <f>WAVES!K135</f>
        <v>16.586452626515332</v>
      </c>
      <c r="J27" s="59">
        <f>WAVES!L135</f>
        <v>18.4558569091263</v>
      </c>
    </row>
  </sheetData>
  <mergeCells count="2">
    <mergeCell ref="B12:B13"/>
    <mergeCell ref="C12:J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E272"/>
  <sheetViews>
    <sheetView zoomScale="55" zoomScaleNormal="55" workbookViewId="0"/>
  </sheetViews>
  <sheetFormatPr defaultRowHeight="15" x14ac:dyDescent="0.25"/>
  <cols>
    <col min="1" max="1" width="3.7109375" customWidth="1"/>
    <col min="2" max="2" width="23.5703125" style="1" customWidth="1"/>
    <col min="3" max="3" width="21.7109375" bestFit="1" customWidth="1"/>
    <col min="4" max="51" width="8.7109375" customWidth="1"/>
  </cols>
  <sheetData>
    <row r="2" spans="2:57" x14ac:dyDescent="0.25">
      <c r="B2" s="3" t="s">
        <v>27</v>
      </c>
      <c r="C2" s="5">
        <f>SUMMARY!C2</f>
        <v>75395</v>
      </c>
    </row>
    <row r="3" spans="2:57" x14ac:dyDescent="0.25">
      <c r="B3" s="3" t="s">
        <v>1</v>
      </c>
      <c r="C3" s="5" t="str">
        <f>SUMMARY!C3</f>
        <v>UTM-31</v>
      </c>
    </row>
    <row r="4" spans="2:57" x14ac:dyDescent="0.25">
      <c r="B4" s="3" t="s">
        <v>3</v>
      </c>
      <c r="C4" s="6">
        <f>SUMMARY!C4</f>
        <v>682980</v>
      </c>
    </row>
    <row r="5" spans="2:57" x14ac:dyDescent="0.25">
      <c r="B5" s="3" t="s">
        <v>4</v>
      </c>
      <c r="C5" s="6">
        <f>SUMMARY!C5</f>
        <v>5990895</v>
      </c>
      <c r="O5" s="8"/>
    </row>
    <row r="6" spans="2:57" x14ac:dyDescent="0.25">
      <c r="B6" s="3" t="s">
        <v>5</v>
      </c>
      <c r="C6" s="5" t="str">
        <f>SUMMARY!C6</f>
        <v>TNW_AT_CFSR, TNW_HD_CFSR, TNW_SW_CFSR</v>
      </c>
      <c r="O6" s="8"/>
    </row>
    <row r="7" spans="2:57" x14ac:dyDescent="0.25">
      <c r="B7" s="3" t="s">
        <v>7</v>
      </c>
      <c r="C7" s="7">
        <f>SUMMARY!C7</f>
        <v>29037</v>
      </c>
      <c r="O7" s="8"/>
    </row>
    <row r="8" spans="2:57" x14ac:dyDescent="0.25">
      <c r="B8" s="3" t="s">
        <v>8</v>
      </c>
      <c r="C8" s="7">
        <f>SUMMARY!C8</f>
        <v>44378</v>
      </c>
      <c r="N8" s="1"/>
    </row>
    <row r="9" spans="2:57" x14ac:dyDescent="0.25">
      <c r="B9" s="3" t="s">
        <v>9</v>
      </c>
      <c r="C9" s="25">
        <f>SUMMARY!C9</f>
        <v>36.1</v>
      </c>
      <c r="O9" s="8"/>
      <c r="P9" s="8"/>
      <c r="Q9" s="8"/>
    </row>
    <row r="10" spans="2:57" ht="18.75" x14ac:dyDescent="0.25">
      <c r="B10" s="3" t="s">
        <v>10</v>
      </c>
      <c r="C10" s="25">
        <f>SUMMARY!C10</f>
        <v>35.1</v>
      </c>
      <c r="O10" s="8"/>
      <c r="P10" s="8"/>
      <c r="Q10" s="8"/>
      <c r="R10" s="30"/>
      <c r="S10" s="30"/>
      <c r="T10" s="30"/>
      <c r="U10" s="30"/>
      <c r="V10" s="30"/>
      <c r="W10" s="30"/>
      <c r="X10" s="30"/>
      <c r="Y10" s="30"/>
      <c r="Z10" s="30"/>
      <c r="AA10" s="30"/>
    </row>
    <row r="11" spans="2:57" ht="15.75" x14ac:dyDescent="0.25">
      <c r="B11" s="3"/>
      <c r="O11" s="9"/>
      <c r="P11" s="9"/>
      <c r="Q11" s="8"/>
      <c r="R11" s="29"/>
      <c r="S11" s="29"/>
      <c r="T11" s="31"/>
      <c r="U11" s="31"/>
      <c r="V11" s="31"/>
      <c r="W11" s="31"/>
      <c r="X11" s="31"/>
      <c r="Y11" s="31"/>
      <c r="Z11" s="31"/>
      <c r="AA11" s="31"/>
      <c r="BA11" s="1" t="s">
        <v>28</v>
      </c>
    </row>
    <row r="12" spans="2:57" ht="18.75" x14ac:dyDescent="0.3">
      <c r="B12" s="3"/>
      <c r="C12" s="82" t="s">
        <v>29</v>
      </c>
      <c r="D12" s="82"/>
      <c r="E12" s="82"/>
      <c r="F12" s="82"/>
      <c r="G12" s="82"/>
      <c r="H12" s="82"/>
      <c r="I12" s="82"/>
      <c r="J12" s="82"/>
      <c r="K12" s="82"/>
      <c r="M12" s="82" t="s">
        <v>29</v>
      </c>
      <c r="N12" s="82"/>
      <c r="O12" s="82"/>
      <c r="P12" s="82"/>
      <c r="Q12" s="82"/>
      <c r="R12" s="82"/>
      <c r="S12" s="82"/>
      <c r="T12" s="82"/>
      <c r="U12" s="82"/>
      <c r="V12" s="31"/>
      <c r="W12" s="82" t="s">
        <v>29</v>
      </c>
      <c r="X12" s="82"/>
      <c r="Y12" s="82"/>
      <c r="Z12" s="82"/>
      <c r="AA12" s="82"/>
      <c r="AB12" s="82"/>
      <c r="AC12" s="82"/>
      <c r="AD12" s="82"/>
      <c r="AE12" s="82"/>
      <c r="AG12" s="82" t="s">
        <v>29</v>
      </c>
      <c r="AH12" s="82"/>
      <c r="AI12" s="82"/>
      <c r="AJ12" s="82"/>
      <c r="AK12" s="82"/>
      <c r="AL12" s="82"/>
      <c r="AM12" s="82"/>
      <c r="AN12" s="82"/>
      <c r="AO12" s="82"/>
      <c r="AQ12" s="82" t="s">
        <v>29</v>
      </c>
      <c r="AR12" s="82"/>
      <c r="AS12" s="82"/>
      <c r="AT12" s="82"/>
      <c r="AU12" s="82"/>
      <c r="AV12" s="82"/>
      <c r="AW12" s="82"/>
      <c r="AX12" s="82"/>
      <c r="AY12" s="82"/>
      <c r="BA12" t="s">
        <v>30</v>
      </c>
    </row>
    <row r="13" spans="2:57" ht="18.75" customHeight="1" x14ac:dyDescent="0.35">
      <c r="C13" s="105" t="s">
        <v>31</v>
      </c>
      <c r="D13" s="106"/>
      <c r="E13" s="100" t="s">
        <v>32</v>
      </c>
      <c r="F13" s="100"/>
      <c r="G13" s="100"/>
      <c r="H13" s="100"/>
      <c r="I13" s="100"/>
      <c r="J13" s="100"/>
      <c r="K13" s="100"/>
      <c r="M13" s="101" t="s">
        <v>33</v>
      </c>
      <c r="N13" s="102"/>
      <c r="O13" s="100" t="s">
        <v>32</v>
      </c>
      <c r="P13" s="100"/>
      <c r="Q13" s="100"/>
      <c r="R13" s="100"/>
      <c r="S13" s="100"/>
      <c r="T13" s="100"/>
      <c r="U13" s="100"/>
      <c r="V13" s="28"/>
      <c r="W13" s="101" t="s">
        <v>34</v>
      </c>
      <c r="X13" s="102"/>
      <c r="Y13" s="100" t="s">
        <v>32</v>
      </c>
      <c r="Z13" s="100"/>
      <c r="AA13" s="100"/>
      <c r="AB13" s="100"/>
      <c r="AC13" s="100"/>
      <c r="AD13" s="100"/>
      <c r="AE13" s="100"/>
      <c r="AG13" s="105" t="s">
        <v>35</v>
      </c>
      <c r="AH13" s="106"/>
      <c r="AI13" s="100" t="s">
        <v>32</v>
      </c>
      <c r="AJ13" s="100"/>
      <c r="AK13" s="100"/>
      <c r="AL13" s="100"/>
      <c r="AM13" s="100"/>
      <c r="AN13" s="100"/>
      <c r="AO13" s="100"/>
      <c r="AQ13" s="105" t="s">
        <v>36</v>
      </c>
      <c r="AR13" s="106"/>
      <c r="AS13" s="100" t="s">
        <v>32</v>
      </c>
      <c r="AT13" s="100"/>
      <c r="AU13" s="100"/>
      <c r="AV13" s="100"/>
      <c r="AW13" s="100"/>
      <c r="AX13" s="100"/>
      <c r="AY13" s="100"/>
      <c r="BB13" t="s">
        <v>37</v>
      </c>
    </row>
    <row r="14" spans="2:57" ht="27.6" customHeight="1" thickBot="1" x14ac:dyDescent="0.3">
      <c r="C14" s="107"/>
      <c r="D14" s="108"/>
      <c r="E14" s="32">
        <v>1</v>
      </c>
      <c r="F14" s="32">
        <v>2</v>
      </c>
      <c r="G14" s="32">
        <v>5</v>
      </c>
      <c r="H14" s="32">
        <v>10</v>
      </c>
      <c r="I14" s="32">
        <v>50</v>
      </c>
      <c r="J14" s="32">
        <v>100</v>
      </c>
      <c r="K14" s="32">
        <v>1000</v>
      </c>
      <c r="L14" s="2"/>
      <c r="M14" s="103"/>
      <c r="N14" s="104"/>
      <c r="O14" s="32">
        <v>1</v>
      </c>
      <c r="P14" s="32">
        <v>2</v>
      </c>
      <c r="Q14" s="32">
        <v>5</v>
      </c>
      <c r="R14" s="32">
        <v>10</v>
      </c>
      <c r="S14" s="32">
        <v>50</v>
      </c>
      <c r="T14" s="32">
        <v>100</v>
      </c>
      <c r="U14" s="32">
        <v>1000</v>
      </c>
      <c r="V14" s="26"/>
      <c r="W14" s="103"/>
      <c r="X14" s="104"/>
      <c r="Y14" s="32">
        <v>1</v>
      </c>
      <c r="Z14" s="32">
        <v>2</v>
      </c>
      <c r="AA14" s="32">
        <v>5</v>
      </c>
      <c r="AB14" s="32">
        <v>10</v>
      </c>
      <c r="AC14" s="32">
        <v>50</v>
      </c>
      <c r="AD14" s="32">
        <v>100</v>
      </c>
      <c r="AE14" s="32">
        <v>1000</v>
      </c>
      <c r="AG14" s="107"/>
      <c r="AH14" s="108"/>
      <c r="AI14" s="32">
        <v>1</v>
      </c>
      <c r="AJ14" s="32">
        <v>2</v>
      </c>
      <c r="AK14" s="32">
        <v>5</v>
      </c>
      <c r="AL14" s="32">
        <v>10</v>
      </c>
      <c r="AM14" s="32">
        <v>50</v>
      </c>
      <c r="AN14" s="32">
        <v>100</v>
      </c>
      <c r="AO14" s="32">
        <v>1000</v>
      </c>
      <c r="AQ14" s="107"/>
      <c r="AR14" s="108"/>
      <c r="AS14" s="32">
        <v>1</v>
      </c>
      <c r="AT14" s="32">
        <v>2</v>
      </c>
      <c r="AU14" s="32">
        <v>5</v>
      </c>
      <c r="AV14" s="32">
        <v>10</v>
      </c>
      <c r="AW14" s="32">
        <v>50</v>
      </c>
      <c r="AX14" s="32">
        <v>100</v>
      </c>
      <c r="AY14" s="32">
        <v>1000</v>
      </c>
      <c r="BA14" t="s">
        <v>38</v>
      </c>
      <c r="BB14">
        <v>3</v>
      </c>
      <c r="BC14">
        <v>60</v>
      </c>
      <c r="BD14">
        <v>600</v>
      </c>
      <c r="BE14">
        <v>3600</v>
      </c>
    </row>
    <row r="15" spans="2:57" ht="15" customHeight="1" thickBot="1" x14ac:dyDescent="0.3">
      <c r="C15" s="97" t="s">
        <v>39</v>
      </c>
      <c r="D15" s="33" t="s">
        <v>40</v>
      </c>
      <c r="E15" s="35">
        <v>24.375432039219959</v>
      </c>
      <c r="F15" s="35">
        <v>25.566326997820109</v>
      </c>
      <c r="G15" s="35">
        <v>26.940954601917205</v>
      </c>
      <c r="H15" s="35">
        <v>27.923343792724147</v>
      </c>
      <c r="I15" s="35">
        <v>29.914821094373572</v>
      </c>
      <c r="J15" s="35">
        <v>30.652696825723542</v>
      </c>
      <c r="K15" s="36">
        <v>33.019982134373294</v>
      </c>
      <c r="M15" s="97" t="s">
        <v>39</v>
      </c>
      <c r="N15" s="33" t="s">
        <v>40</v>
      </c>
      <c r="O15" s="35">
        <f>E15*(E15*$BE$23+$BE$24)</f>
        <v>25.282867090086015</v>
      </c>
      <c r="P15" s="35">
        <f t="shared" ref="P15:U15" si="0">F15*(F15*$BE$23+$BE$24)</f>
        <v>26.543569856003504</v>
      </c>
      <c r="Q15" s="35">
        <f t="shared" si="0"/>
        <v>28.001725916884492</v>
      </c>
      <c r="R15" s="35">
        <f t="shared" si="0"/>
        <v>29.045746730802446</v>
      </c>
      <c r="S15" s="35">
        <f t="shared" si="0"/>
        <v>31.167117338789541</v>
      </c>
      <c r="T15" s="35">
        <f t="shared" si="0"/>
        <v>31.954805700606958</v>
      </c>
      <c r="U15" s="36">
        <f t="shared" si="0"/>
        <v>34.488052247831035</v>
      </c>
      <c r="V15" s="27"/>
      <c r="W15" s="97" t="s">
        <v>39</v>
      </c>
      <c r="X15" s="33" t="s">
        <v>40</v>
      </c>
      <c r="Y15" s="35">
        <f>E15*(E15*$BD$23+$BD$24)</f>
        <v>27.626587627925126</v>
      </c>
      <c r="Z15" s="35">
        <f t="shared" ref="Z15:AE15" si="1">F15*(F15*$BD$23+$BD$24)</f>
        <v>29.067561164913119</v>
      </c>
      <c r="AA15" s="35">
        <f t="shared" si="1"/>
        <v>30.741417917371024</v>
      </c>
      <c r="AB15" s="35">
        <f t="shared" si="1"/>
        <v>31.944592543489946</v>
      </c>
      <c r="AC15" s="35">
        <f t="shared" si="1"/>
        <v>34.401388541988879</v>
      </c>
      <c r="AD15" s="35">
        <f t="shared" si="1"/>
        <v>35.317707709535725</v>
      </c>
      <c r="AE15" s="36">
        <f t="shared" si="1"/>
        <v>38.279510986209623</v>
      </c>
      <c r="AG15" s="97" t="s">
        <v>39</v>
      </c>
      <c r="AH15" s="33" t="s">
        <v>40</v>
      </c>
      <c r="AI15" s="35">
        <f>E15*(E15*$BC$23+$BC$24)</f>
        <v>30.638607719940335</v>
      </c>
      <c r="AJ15" s="35">
        <f t="shared" ref="AJ15:AO15" si="2">F15*(F15*$BC$23+$BC$24)</f>
        <v>32.311176757106701</v>
      </c>
      <c r="AK15" s="35">
        <f t="shared" si="2"/>
        <v>34.26214037327717</v>
      </c>
      <c r="AL15" s="35">
        <f t="shared" si="2"/>
        <v>35.669773427647627</v>
      </c>
      <c r="AM15" s="35">
        <f t="shared" si="2"/>
        <v>38.557467714444556</v>
      </c>
      <c r="AN15" s="35">
        <f t="shared" si="2"/>
        <v>39.639027203474882</v>
      </c>
      <c r="AO15" s="36">
        <f t="shared" si="2"/>
        <v>43.151347956891399</v>
      </c>
      <c r="AQ15" s="97" t="s">
        <v>39</v>
      </c>
      <c r="AR15" s="33" t="s">
        <v>40</v>
      </c>
      <c r="AS15" s="35">
        <f>E15*(E15*$BB$23+$BB$24)</f>
        <v>34.556793344173371</v>
      </c>
      <c r="AT15" s="35">
        <f t="shared" ref="AT15:AY15" si="3">F15*(F15*$BB$23+$BB$24)</f>
        <v>36.53080515413783</v>
      </c>
      <c r="AU15" s="35">
        <f t="shared" si="3"/>
        <v>38.842461400319884</v>
      </c>
      <c r="AV15" s="35">
        <f t="shared" si="3"/>
        <v>40.516233181139803</v>
      </c>
      <c r="AW15" s="35">
        <f t="shared" si="3"/>
        <v>43.964837476907313</v>
      </c>
      <c r="AX15" s="35">
        <f t="shared" si="3"/>
        <v>45.26150050546299</v>
      </c>
      <c r="AY15" s="36">
        <f t="shared" si="3"/>
        <v>49.490486774146838</v>
      </c>
      <c r="BA15">
        <v>10</v>
      </c>
      <c r="BB15">
        <v>1.2827999999999999</v>
      </c>
      <c r="BC15">
        <v>1.1739999999999999</v>
      </c>
      <c r="BD15">
        <v>1.0903</v>
      </c>
      <c r="BE15">
        <v>1.0251999999999999</v>
      </c>
    </row>
    <row r="16" spans="2:57" x14ac:dyDescent="0.25">
      <c r="C16" s="98"/>
      <c r="D16" s="42">
        <v>0</v>
      </c>
      <c r="E16" s="37">
        <v>15.729563486168274</v>
      </c>
      <c r="F16" s="37">
        <v>17.626187976594029</v>
      </c>
      <c r="G16" s="37">
        <v>19.55168498287787</v>
      </c>
      <c r="H16" s="37">
        <v>20.408618883901557</v>
      </c>
      <c r="I16" s="37">
        <v>22.760162866838154</v>
      </c>
      <c r="J16" s="37">
        <v>23.539664296697634</v>
      </c>
      <c r="K16" s="38">
        <v>25.771238054299307</v>
      </c>
      <c r="M16" s="98"/>
      <c r="N16" s="42">
        <v>0</v>
      </c>
      <c r="O16" s="37">
        <f t="shared" ref="O16:O39" si="4">E16*(E16*$BE$23+$BE$24)</f>
        <v>16.201351841631489</v>
      </c>
      <c r="P16" s="37">
        <f t="shared" ref="P16:P39" si="5">F16*(F16*$BE$23+$BE$24)</f>
        <v>18.182833168030506</v>
      </c>
      <c r="Q16" s="37">
        <f t="shared" ref="Q16:Q39" si="6">G16*(G16*$BE$23+$BE$24)</f>
        <v>20.20063622943329</v>
      </c>
      <c r="R16" s="37">
        <f t="shared" ref="R16:R39" si="7">H16*(H16*$BE$23+$BE$24)</f>
        <v>21.100645444820017</v>
      </c>
      <c r="S16" s="37">
        <f t="shared" ref="S16:S39" si="8">I16*(I16*$BE$23+$BE$24)</f>
        <v>23.576706536579842</v>
      </c>
      <c r="T16" s="37">
        <f t="shared" ref="T16:T39" si="9">J16*(J16*$BE$23+$BE$24)</f>
        <v>24.399525527677067</v>
      </c>
      <c r="U16" s="38">
        <f t="shared" ref="U16:U39" si="10">K16*(K16*$BE$23+$BE$24)</f>
        <v>26.76073167629232</v>
      </c>
      <c r="V16" s="27"/>
      <c r="W16" s="98"/>
      <c r="X16" s="42">
        <v>0</v>
      </c>
      <c r="Y16" s="37">
        <f t="shared" ref="Y16:Y39" si="11">E16*(E16*$BD$23+$BD$24)</f>
        <v>17.42001325500507</v>
      </c>
      <c r="Z16" s="37">
        <f t="shared" ref="Z16:Z39" si="12">F16*(F16*$BD$23+$BD$24)</f>
        <v>19.620646550598597</v>
      </c>
      <c r="AA16" s="37">
        <f t="shared" ref="AA16:AA39" si="13">G16*(G16*$BD$23+$BD$24)</f>
        <v>21.876834239235009</v>
      </c>
      <c r="AB16" s="37">
        <f t="shared" ref="AB16:AB39" si="14">H16*(H16*$BD$23+$BD$24)</f>
        <v>22.888085691726154</v>
      </c>
      <c r="AC16" s="37">
        <f t="shared" ref="AC16:AC39" si="15">I16*(I16*$BD$23+$BD$24)</f>
        <v>25.685707650933299</v>
      </c>
      <c r="AD16" s="37">
        <f t="shared" ref="AD16:AD39" si="16">J16*(J16*$BD$23+$BD$24)</f>
        <v>26.620391042218049</v>
      </c>
      <c r="AE16" s="38">
        <f t="shared" ref="AE16:AE39" si="17">K16*(K16*$BD$23+$BD$24)</f>
        <v>29.316359027093284</v>
      </c>
      <c r="AG16" s="98"/>
      <c r="AH16" s="42">
        <v>0</v>
      </c>
      <c r="AI16" s="37">
        <f t="shared" ref="AI16:AI39" si="18">E16*(E16*$BC$23+$BC$24)</f>
        <v>18.986520315884988</v>
      </c>
      <c r="AJ16" s="37">
        <f t="shared" ref="AJ16:AJ39" si="19">F16*(F16*$BC$23+$BC$24)</f>
        <v>21.468751678194444</v>
      </c>
      <c r="AK16" s="37">
        <f t="shared" ref="AK16:AK39" si="20">G16*(G16*$BC$23+$BC$24)</f>
        <v>24.031234531700687</v>
      </c>
      <c r="AL16" s="37">
        <f t="shared" ref="AL16:AL39" si="21">H16*(H16*$BC$23+$BC$24)</f>
        <v>25.185413911897246</v>
      </c>
      <c r="AM16" s="37">
        <f t="shared" ref="AM16:AM39" si="22">I16*(I16*$BC$23+$BC$24)</f>
        <v>28.396174137444667</v>
      </c>
      <c r="AN16" s="37">
        <f t="shared" ref="AN16:AN39" si="23">J16*(J16*$BC$23+$BC$24)</f>
        <v>29.474575392714609</v>
      </c>
      <c r="AO16" s="38">
        <f t="shared" ref="AO16:AO39" si="24">K16*(K16*$BC$23+$BC$24)</f>
        <v>32.600617261626688</v>
      </c>
      <c r="AQ16" s="98"/>
      <c r="AR16" s="42">
        <v>0</v>
      </c>
      <c r="AS16" s="37">
        <f t="shared" ref="AS16:AS39" si="25">E16*(E16*$BB$23+$BB$24)</f>
        <v>21.023543187654859</v>
      </c>
      <c r="AT16" s="37">
        <f t="shared" ref="AT16:AT39" si="26">F16*(F16*$BB$23+$BB$24)</f>
        <v>23.872187447171854</v>
      </c>
      <c r="AU16" s="37">
        <f t="shared" ref="AU16:AU39" si="27">G16*(G16*$BB$23+$BB$24)</f>
        <v>26.833253407342969</v>
      </c>
      <c r="AV16" s="37">
        <f t="shared" ref="AV16:AV39" si="28">H16*(H16*$BB$23+$BB$24)</f>
        <v>28.173435916218107</v>
      </c>
      <c r="AW16" s="37">
        <f t="shared" ref="AW16:AW39" si="29">I16*(I16*$BB$23+$BB$24)</f>
        <v>31.921876355361238</v>
      </c>
      <c r="AX16" s="37">
        <f t="shared" ref="AX16:AX39" si="30">J16*(J16*$BB$23+$BB$24)</f>
        <v>33.187329404935056</v>
      </c>
      <c r="AY16" s="38">
        <f t="shared" ref="AY16:AY39" si="31">K16*(K16*$BB$23+$BB$24)</f>
        <v>36.873146808782032</v>
      </c>
      <c r="BA16">
        <v>15</v>
      </c>
      <c r="BB16">
        <v>1.3279000000000001</v>
      </c>
      <c r="BC16">
        <v>1.2017</v>
      </c>
      <c r="BD16">
        <v>1.1047</v>
      </c>
      <c r="BE16">
        <v>1.0291999999999999</v>
      </c>
    </row>
    <row r="17" spans="3:57" x14ac:dyDescent="0.25">
      <c r="C17" s="98"/>
      <c r="D17" s="34">
        <v>30</v>
      </c>
      <c r="E17" s="37">
        <v>14.489769812050774</v>
      </c>
      <c r="F17" s="37">
        <v>15.88450711230321</v>
      </c>
      <c r="G17" s="37">
        <v>18.130676305054962</v>
      </c>
      <c r="H17" s="37">
        <v>19.422777242451165</v>
      </c>
      <c r="I17" s="37">
        <v>21.714982736520838</v>
      </c>
      <c r="J17" s="37">
        <v>22.440889391561548</v>
      </c>
      <c r="K17" s="38">
        <v>24.780166440342132</v>
      </c>
      <c r="M17" s="98"/>
      <c r="N17" s="34">
        <v>30</v>
      </c>
      <c r="O17" s="37">
        <f t="shared" si="4"/>
        <v>14.909341972989498</v>
      </c>
      <c r="P17" s="37">
        <f t="shared" si="5"/>
        <v>16.363002012414992</v>
      </c>
      <c r="Q17" s="37">
        <f t="shared" si="6"/>
        <v>18.710906280333216</v>
      </c>
      <c r="R17" s="37">
        <f t="shared" si="7"/>
        <v>20.065355036793356</v>
      </c>
      <c r="S17" s="37">
        <f t="shared" si="8"/>
        <v>22.475040476875932</v>
      </c>
      <c r="T17" s="37">
        <f t="shared" si="9"/>
        <v>23.239984271945364</v>
      </c>
      <c r="U17" s="38">
        <f t="shared" si="10"/>
        <v>25.711059971593148</v>
      </c>
      <c r="V17" s="27"/>
      <c r="W17" s="98"/>
      <c r="X17" s="34">
        <v>30</v>
      </c>
      <c r="Y17" s="37">
        <f t="shared" si="11"/>
        <v>15.993146366899136</v>
      </c>
      <c r="Z17" s="37">
        <f t="shared" si="12"/>
        <v>17.598984014793935</v>
      </c>
      <c r="AA17" s="37">
        <f t="shared" si="13"/>
        <v>20.20962897388506</v>
      </c>
      <c r="AB17" s="37">
        <f t="shared" si="14"/>
        <v>21.725093482589322</v>
      </c>
      <c r="AC17" s="37">
        <f t="shared" si="15"/>
        <v>24.438169652448963</v>
      </c>
      <c r="AD17" s="37">
        <f t="shared" si="16"/>
        <v>25.303924956516379</v>
      </c>
      <c r="AE17" s="38">
        <f t="shared" si="17"/>
        <v>28.115359573179912</v>
      </c>
      <c r="AG17" s="98"/>
      <c r="AH17" s="34">
        <v>30</v>
      </c>
      <c r="AI17" s="37">
        <f t="shared" si="18"/>
        <v>17.386361327712152</v>
      </c>
      <c r="AJ17" s="37">
        <f t="shared" si="19"/>
        <v>19.187747646442752</v>
      </c>
      <c r="AK17" s="37">
        <f t="shared" si="20"/>
        <v>22.135996571650843</v>
      </c>
      <c r="AL17" s="37">
        <f t="shared" si="21"/>
        <v>23.858345707171235</v>
      </c>
      <c r="AM17" s="37">
        <f t="shared" si="22"/>
        <v>26.961223770955694</v>
      </c>
      <c r="AN17" s="37">
        <f t="shared" si="23"/>
        <v>27.956499419068564</v>
      </c>
      <c r="AO17" s="38">
        <f t="shared" si="24"/>
        <v>31.205206660993724</v>
      </c>
      <c r="AQ17" s="98"/>
      <c r="AR17" s="34">
        <v>30</v>
      </c>
      <c r="AS17" s="37">
        <f t="shared" si="25"/>
        <v>19.197916324919646</v>
      </c>
      <c r="AT17" s="37">
        <f t="shared" si="26"/>
        <v>21.253729302475715</v>
      </c>
      <c r="AU17" s="37">
        <f t="shared" si="27"/>
        <v>24.641272459265142</v>
      </c>
      <c r="AV17" s="37">
        <f t="shared" si="28"/>
        <v>26.632843503382382</v>
      </c>
      <c r="AW17" s="37">
        <f t="shared" si="29"/>
        <v>30.243012100370141</v>
      </c>
      <c r="AX17" s="37">
        <f t="shared" si="30"/>
        <v>31.406855288474638</v>
      </c>
      <c r="AY17" s="38">
        <f t="shared" si="31"/>
        <v>35.224690113362549</v>
      </c>
      <c r="BA17">
        <v>20</v>
      </c>
      <c r="BB17">
        <v>1.3735999999999999</v>
      </c>
      <c r="BC17">
        <v>1.2298</v>
      </c>
      <c r="BD17">
        <v>1.1193</v>
      </c>
      <c r="BE17">
        <v>1.0333000000000001</v>
      </c>
    </row>
    <row r="18" spans="3:57" x14ac:dyDescent="0.25">
      <c r="C18" s="98"/>
      <c r="D18" s="34">
        <v>60</v>
      </c>
      <c r="E18" s="37">
        <v>14.578639156527325</v>
      </c>
      <c r="F18" s="37">
        <v>16.636004708065965</v>
      </c>
      <c r="G18" s="37">
        <v>18.002718090274222</v>
      </c>
      <c r="H18" s="37">
        <v>19.029898581904856</v>
      </c>
      <c r="I18" s="37">
        <v>21.281052282135835</v>
      </c>
      <c r="J18" s="37">
        <v>22.18366554572798</v>
      </c>
      <c r="K18" s="38">
        <v>24.364958234792329</v>
      </c>
      <c r="M18" s="98"/>
      <c r="N18" s="34">
        <v>60</v>
      </c>
      <c r="O18" s="37">
        <f t="shared" si="4"/>
        <v>15.001868637774582</v>
      </c>
      <c r="P18" s="37">
        <f t="shared" si="5"/>
        <v>17.147597186699556</v>
      </c>
      <c r="Q18" s="37">
        <f t="shared" si="6"/>
        <v>18.576925719854202</v>
      </c>
      <c r="R18" s="37">
        <f t="shared" si="7"/>
        <v>19.653223198198365</v>
      </c>
      <c r="S18" s="37">
        <f t="shared" si="8"/>
        <v>22.018195594701737</v>
      </c>
      <c r="T18" s="37">
        <f t="shared" si="9"/>
        <v>22.968826813341813</v>
      </c>
      <c r="U18" s="38">
        <f t="shared" si="10"/>
        <v>25.271789860529925</v>
      </c>
      <c r="V18" s="27"/>
      <c r="W18" s="98"/>
      <c r="X18" s="34">
        <v>60</v>
      </c>
      <c r="Y18" s="37">
        <f t="shared" si="11"/>
        <v>16.09511875554098</v>
      </c>
      <c r="Z18" s="37">
        <f t="shared" si="12"/>
        <v>18.469057761217499</v>
      </c>
      <c r="AA18" s="37">
        <f t="shared" si="13"/>
        <v>20.060095331438966</v>
      </c>
      <c r="AB18" s="37">
        <f t="shared" si="14"/>
        <v>21.263239792992408</v>
      </c>
      <c r="AC18" s="37">
        <f t="shared" si="15"/>
        <v>23.92214905124224</v>
      </c>
      <c r="AD18" s="37">
        <f t="shared" si="16"/>
        <v>24.996784701397573</v>
      </c>
      <c r="AE18" s="38">
        <f t="shared" si="17"/>
        <v>27.613952113675044</v>
      </c>
      <c r="AG18" s="98"/>
      <c r="AH18" s="34">
        <v>60</v>
      </c>
      <c r="AI18" s="37">
        <f t="shared" si="18"/>
        <v>17.500471762847909</v>
      </c>
      <c r="AJ18" s="37">
        <f t="shared" si="19"/>
        <v>20.167657941386029</v>
      </c>
      <c r="AK18" s="37">
        <f t="shared" si="20"/>
        <v>21.966478848513717</v>
      </c>
      <c r="AL18" s="37">
        <f t="shared" si="21"/>
        <v>23.332606507997248</v>
      </c>
      <c r="AM18" s="37">
        <f t="shared" si="22"/>
        <v>26.369174647124176</v>
      </c>
      <c r="AN18" s="37">
        <f t="shared" si="23"/>
        <v>27.603129497044169</v>
      </c>
      <c r="AO18" s="38">
        <f t="shared" si="24"/>
        <v>30.623970242547593</v>
      </c>
      <c r="AQ18" s="98"/>
      <c r="AR18" s="34">
        <v>60</v>
      </c>
      <c r="AS18" s="37">
        <f t="shared" si="25"/>
        <v>19.327818888580076</v>
      </c>
      <c r="AT18" s="37">
        <f t="shared" si="26"/>
        <v>22.376554988402571</v>
      </c>
      <c r="AU18" s="37">
        <f t="shared" si="27"/>
        <v>24.445749958951875</v>
      </c>
      <c r="AV18" s="37">
        <f t="shared" si="28"/>
        <v>26.023967642951476</v>
      </c>
      <c r="AW18" s="37">
        <f t="shared" si="29"/>
        <v>29.552015692555173</v>
      </c>
      <c r="AX18" s="37">
        <f t="shared" si="30"/>
        <v>30.993318121621982</v>
      </c>
      <c r="AY18" s="38">
        <f t="shared" si="31"/>
        <v>34.539550173359039</v>
      </c>
      <c r="BA18">
        <v>25</v>
      </c>
      <c r="BB18">
        <v>1.4200999999999999</v>
      </c>
      <c r="BC18">
        <v>1.2584</v>
      </c>
      <c r="BD18">
        <v>1.1341000000000001</v>
      </c>
      <c r="BE18">
        <v>1.0374000000000001</v>
      </c>
    </row>
    <row r="19" spans="3:57" x14ac:dyDescent="0.25">
      <c r="C19" s="98"/>
      <c r="D19" s="34">
        <v>90</v>
      </c>
      <c r="E19" s="37">
        <v>15.74895815670118</v>
      </c>
      <c r="F19" s="37">
        <v>17.383561628528689</v>
      </c>
      <c r="G19" s="37">
        <v>18.916092623543904</v>
      </c>
      <c r="H19" s="37">
        <v>19.923873655538156</v>
      </c>
      <c r="I19" s="37">
        <v>21.983134570181679</v>
      </c>
      <c r="J19" s="37">
        <v>22.674376488834504</v>
      </c>
      <c r="K19" s="38">
        <v>24.87517759407249</v>
      </c>
      <c r="M19" s="98"/>
      <c r="N19" s="34">
        <v>90</v>
      </c>
      <c r="O19" s="37">
        <f t="shared" si="4"/>
        <v>16.22158378713366</v>
      </c>
      <c r="P19" s="37">
        <f t="shared" si="5"/>
        <v>17.92901572240261</v>
      </c>
      <c r="Q19" s="37">
        <f t="shared" si="6"/>
        <v>19.533888378026113</v>
      </c>
      <c r="R19" s="37">
        <f t="shared" si="7"/>
        <v>20.591382682412728</v>
      </c>
      <c r="S19" s="37">
        <f t="shared" si="8"/>
        <v>22.757510034073771</v>
      </c>
      <c r="T19" s="37">
        <f t="shared" si="9"/>
        <v>23.486215041858252</v>
      </c>
      <c r="U19" s="38">
        <f t="shared" si="10"/>
        <v>25.811617715387705</v>
      </c>
      <c r="V19" s="27"/>
      <c r="W19" s="98"/>
      <c r="X19" s="34">
        <v>90</v>
      </c>
      <c r="Y19" s="37">
        <f t="shared" si="11"/>
        <v>17.442407582276651</v>
      </c>
      <c r="Z19" s="37">
        <f t="shared" si="12"/>
        <v>19.337927197412174</v>
      </c>
      <c r="AA19" s="37">
        <f t="shared" si="13"/>
        <v>21.129626497058052</v>
      </c>
      <c r="AB19" s="37">
        <f t="shared" si="14"/>
        <v>22.315506387943028</v>
      </c>
      <c r="AC19" s="37">
        <f t="shared" si="15"/>
        <v>24.75761411182302</v>
      </c>
      <c r="AD19" s="37">
        <f t="shared" si="16"/>
        <v>25.583065493302559</v>
      </c>
      <c r="AE19" s="38">
        <f t="shared" si="17"/>
        <v>28.230240775057009</v>
      </c>
      <c r="AG19" s="98"/>
      <c r="AH19" s="34">
        <v>90</v>
      </c>
      <c r="AI19" s="37">
        <f t="shared" si="18"/>
        <v>19.011693261359724</v>
      </c>
      <c r="AJ19" s="37">
        <f t="shared" si="19"/>
        <v>21.148895845858345</v>
      </c>
      <c r="AK19" s="37">
        <f t="shared" si="20"/>
        <v>23.180647287684234</v>
      </c>
      <c r="AL19" s="37">
        <f t="shared" si="21"/>
        <v>24.531483639796701</v>
      </c>
      <c r="AM19" s="37">
        <f t="shared" si="22"/>
        <v>27.328172966606044</v>
      </c>
      <c r="AN19" s="37">
        <f t="shared" si="23"/>
        <v>28.277921279124218</v>
      </c>
      <c r="AO19" s="38">
        <f t="shared" si="24"/>
        <v>31.338489384405566</v>
      </c>
      <c r="AQ19" s="98"/>
      <c r="AR19" s="34">
        <v>90</v>
      </c>
      <c r="AS19" s="37">
        <f t="shared" si="25"/>
        <v>21.052331475397786</v>
      </c>
      <c r="AT19" s="37">
        <f t="shared" si="26"/>
        <v>23.504008074010951</v>
      </c>
      <c r="AU19" s="37">
        <f t="shared" si="27"/>
        <v>25.848134415643301</v>
      </c>
      <c r="AV19" s="37">
        <f t="shared" si="28"/>
        <v>27.413636604509012</v>
      </c>
      <c r="AW19" s="37">
        <f t="shared" si="29"/>
        <v>30.671787061356902</v>
      </c>
      <c r="AX19" s="37">
        <f t="shared" si="30"/>
        <v>31.783306125601634</v>
      </c>
      <c r="AY19" s="38">
        <f t="shared" si="31"/>
        <v>35.381924006257911</v>
      </c>
      <c r="BA19">
        <v>30</v>
      </c>
      <c r="BB19">
        <v>1.4674</v>
      </c>
      <c r="BC19">
        <v>1.2875000000000001</v>
      </c>
      <c r="BD19">
        <v>1.1492</v>
      </c>
      <c r="BE19">
        <v>1.0416000000000001</v>
      </c>
    </row>
    <row r="20" spans="3:57" x14ac:dyDescent="0.25">
      <c r="C20" s="98"/>
      <c r="D20" s="34">
        <v>120</v>
      </c>
      <c r="E20" s="37">
        <v>16.592291597731851</v>
      </c>
      <c r="F20" s="37">
        <v>17.517910832438737</v>
      </c>
      <c r="G20" s="37">
        <v>19.136153149481959</v>
      </c>
      <c r="H20" s="37">
        <v>20.25191493902047</v>
      </c>
      <c r="I20" s="37">
        <v>22.278313888467597</v>
      </c>
      <c r="J20" s="37">
        <v>22.989589003445271</v>
      </c>
      <c r="K20" s="38">
        <v>25.03141805357642</v>
      </c>
      <c r="M20" s="98"/>
      <c r="N20" s="34">
        <v>120</v>
      </c>
      <c r="O20" s="37">
        <f t="shared" si="4"/>
        <v>17.101932970482018</v>
      </c>
      <c r="P20" s="37">
        <f t="shared" si="5"/>
        <v>18.069549588728961</v>
      </c>
      <c r="Q20" s="37">
        <f t="shared" si="6"/>
        <v>19.764659333156462</v>
      </c>
      <c r="R20" s="37">
        <f t="shared" si="7"/>
        <v>20.935972689604071</v>
      </c>
      <c r="S20" s="37">
        <f t="shared" si="8"/>
        <v>23.068589307916753</v>
      </c>
      <c r="T20" s="37">
        <f t="shared" si="9"/>
        <v>23.818776491134532</v>
      </c>
      <c r="U20" s="38">
        <f t="shared" si="10"/>
        <v>25.977012071921628</v>
      </c>
      <c r="V20" s="27"/>
      <c r="W20" s="98"/>
      <c r="X20" s="34">
        <v>120</v>
      </c>
      <c r="Y20" s="37">
        <f t="shared" si="11"/>
        <v>18.418354598385946</v>
      </c>
      <c r="Z20" s="37">
        <f t="shared" si="12"/>
        <v>19.494433461795918</v>
      </c>
      <c r="AA20" s="37">
        <f t="shared" si="13"/>
        <v>21.388057487057456</v>
      </c>
      <c r="AB20" s="37">
        <f t="shared" si="14"/>
        <v>22.702833516237675</v>
      </c>
      <c r="AC20" s="37">
        <f t="shared" si="15"/>
        <v>25.109754224645364</v>
      </c>
      <c r="AD20" s="37">
        <f t="shared" si="16"/>
        <v>25.960429410286636</v>
      </c>
      <c r="AE20" s="38">
        <f t="shared" si="17"/>
        <v>28.419274039161685</v>
      </c>
      <c r="AG20" s="98"/>
      <c r="AH20" s="34">
        <v>120</v>
      </c>
      <c r="AI20" s="37">
        <f t="shared" si="18"/>
        <v>20.110480001026282</v>
      </c>
      <c r="AJ20" s="37">
        <f t="shared" si="19"/>
        <v>21.325925305866356</v>
      </c>
      <c r="AK20" s="37">
        <f t="shared" si="20"/>
        <v>23.474617662736382</v>
      </c>
      <c r="AL20" s="37">
        <f t="shared" si="21"/>
        <v>24.973720785112086</v>
      </c>
      <c r="AM20" s="37">
        <f t="shared" si="22"/>
        <v>27.733067059940893</v>
      </c>
      <c r="AN20" s="37">
        <f t="shared" si="23"/>
        <v>28.712845543244057</v>
      </c>
      <c r="AO20" s="38">
        <f t="shared" si="24"/>
        <v>31.557891777197057</v>
      </c>
      <c r="AQ20" s="98"/>
      <c r="AR20" s="34">
        <v>120</v>
      </c>
      <c r="AS20" s="37">
        <f t="shared" si="25"/>
        <v>22.31095215133864</v>
      </c>
      <c r="AT20" s="37">
        <f t="shared" si="26"/>
        <v>23.707743108782466</v>
      </c>
      <c r="AU20" s="37">
        <f t="shared" si="27"/>
        <v>26.188353176194418</v>
      </c>
      <c r="AV20" s="37">
        <f t="shared" si="28"/>
        <v>27.927332682773891</v>
      </c>
      <c r="AW20" s="37">
        <f t="shared" si="29"/>
        <v>31.145339283732834</v>
      </c>
      <c r="AX20" s="37">
        <f t="shared" si="30"/>
        <v>32.293145622698773</v>
      </c>
      <c r="AY20" s="38">
        <f t="shared" si="31"/>
        <v>35.640854584136399</v>
      </c>
      <c r="BA20">
        <v>35</v>
      </c>
      <c r="BB20">
        <v>1.5155000000000001</v>
      </c>
      <c r="BC20">
        <v>1.3170999999999999</v>
      </c>
      <c r="BD20">
        <v>1.1646000000000001</v>
      </c>
      <c r="BE20">
        <v>1.0459000000000001</v>
      </c>
    </row>
    <row r="21" spans="3:57" x14ac:dyDescent="0.25">
      <c r="C21" s="98"/>
      <c r="D21" s="34">
        <v>150</v>
      </c>
      <c r="E21" s="37">
        <v>16.06262854487623</v>
      </c>
      <c r="F21" s="37">
        <v>17.614845807383745</v>
      </c>
      <c r="G21" s="37">
        <v>18.924876432727025</v>
      </c>
      <c r="H21" s="37">
        <v>20.151815258651787</v>
      </c>
      <c r="I21" s="37">
        <v>22.42616695045449</v>
      </c>
      <c r="J21" s="37">
        <v>23.332127293988716</v>
      </c>
      <c r="K21" s="38">
        <v>25.474234268555076</v>
      </c>
      <c r="M21" s="98"/>
      <c r="N21" s="34">
        <v>150</v>
      </c>
      <c r="O21" s="37">
        <f t="shared" si="4"/>
        <v>16.54888284864311</v>
      </c>
      <c r="P21" s="37">
        <f t="shared" si="5"/>
        <v>18.170965648465685</v>
      </c>
      <c r="Q21" s="37">
        <f t="shared" si="6"/>
        <v>19.5430981458329</v>
      </c>
      <c r="R21" s="37">
        <f t="shared" si="7"/>
        <v>20.830804182882183</v>
      </c>
      <c r="S21" s="37">
        <f t="shared" si="8"/>
        <v>23.224461340742156</v>
      </c>
      <c r="T21" s="37">
        <f t="shared" si="9"/>
        <v>24.180356200703478</v>
      </c>
      <c r="U21" s="38">
        <f t="shared" si="10"/>
        <v>26.445994177088675</v>
      </c>
      <c r="V21" s="27"/>
      <c r="W21" s="98"/>
      <c r="X21" s="34">
        <v>150</v>
      </c>
      <c r="Y21" s="37">
        <f t="shared" si="11"/>
        <v>17.804904547609876</v>
      </c>
      <c r="Z21" s="37">
        <f t="shared" si="12"/>
        <v>19.607422273573551</v>
      </c>
      <c r="AA21" s="37">
        <f t="shared" si="13"/>
        <v>21.139936318323532</v>
      </c>
      <c r="AB21" s="37">
        <f t="shared" si="14"/>
        <v>22.584574768386208</v>
      </c>
      <c r="AC21" s="37">
        <f t="shared" si="15"/>
        <v>25.286334805520582</v>
      </c>
      <c r="AD21" s="37">
        <f t="shared" si="16"/>
        <v>26.371182172367838</v>
      </c>
      <c r="AE21" s="38">
        <f t="shared" si="17"/>
        <v>28.955826448760345</v>
      </c>
      <c r="AG21" s="98"/>
      <c r="AH21" s="34">
        <v>150</v>
      </c>
      <c r="AI21" s="37">
        <f t="shared" si="18"/>
        <v>19.419418611042115</v>
      </c>
      <c r="AJ21" s="37">
        <f t="shared" si="19"/>
        <v>21.453784089341781</v>
      </c>
      <c r="AK21" s="37">
        <f t="shared" si="20"/>
        <v>23.192370531778476</v>
      </c>
      <c r="AL21" s="37">
        <f t="shared" si="21"/>
        <v>24.838643321155644</v>
      </c>
      <c r="AM21" s="37">
        <f t="shared" si="22"/>
        <v>27.936253369589668</v>
      </c>
      <c r="AN21" s="37">
        <f t="shared" si="23"/>
        <v>29.186773404922494</v>
      </c>
      <c r="AO21" s="38">
        <f t="shared" si="24"/>
        <v>32.181251962742458</v>
      </c>
      <c r="AQ21" s="98"/>
      <c r="AR21" s="34">
        <v>150</v>
      </c>
      <c r="AS21" s="37">
        <f t="shared" si="25"/>
        <v>21.518905321221151</v>
      </c>
      <c r="AT21" s="37">
        <f t="shared" si="26"/>
        <v>23.854951376060363</v>
      </c>
      <c r="AU21" s="37">
        <f t="shared" si="27"/>
        <v>25.861696977974916</v>
      </c>
      <c r="AV21" s="37">
        <f t="shared" si="28"/>
        <v>27.77036754164838</v>
      </c>
      <c r="AW21" s="37">
        <f t="shared" si="29"/>
        <v>31.383152611566654</v>
      </c>
      <c r="AX21" s="37">
        <f t="shared" si="30"/>
        <v>32.849297221099597</v>
      </c>
      <c r="AY21" s="38">
        <f t="shared" si="31"/>
        <v>36.377203942727604</v>
      </c>
      <c r="BA21">
        <v>40</v>
      </c>
      <c r="BB21">
        <v>1.5643</v>
      </c>
      <c r="BC21">
        <v>1.3471</v>
      </c>
      <c r="BD21">
        <v>1.1801999999999999</v>
      </c>
      <c r="BE21">
        <v>1.0503</v>
      </c>
    </row>
    <row r="22" spans="3:57" x14ac:dyDescent="0.25">
      <c r="C22" s="98"/>
      <c r="D22" s="34">
        <v>180</v>
      </c>
      <c r="E22" s="37">
        <v>19.073961702886955</v>
      </c>
      <c r="F22" s="37">
        <v>20.480608328922578</v>
      </c>
      <c r="G22" s="37">
        <v>22.324093659921623</v>
      </c>
      <c r="H22" s="37">
        <v>23.470937486157823</v>
      </c>
      <c r="I22" s="37">
        <v>25.87678234438653</v>
      </c>
      <c r="J22" s="37">
        <v>26.789326446015146</v>
      </c>
      <c r="K22" s="38">
        <v>29.035041157502508</v>
      </c>
      <c r="M22" s="98"/>
      <c r="N22" s="34">
        <v>180</v>
      </c>
      <c r="O22" s="37">
        <f t="shared" si="4"/>
        <v>19.699432790805027</v>
      </c>
      <c r="P22" s="37">
        <f t="shared" si="5"/>
        <v>21.176309518120128</v>
      </c>
      <c r="Q22" s="37">
        <f t="shared" si="6"/>
        <v>23.116848085170218</v>
      </c>
      <c r="R22" s="37">
        <f t="shared" si="7"/>
        <v>24.326938638929018</v>
      </c>
      <c r="S22" s="37">
        <f t="shared" si="8"/>
        <v>26.872613427147659</v>
      </c>
      <c r="T22" s="37">
        <f t="shared" si="9"/>
        <v>27.840729010753808</v>
      </c>
      <c r="U22" s="38">
        <f t="shared" si="10"/>
        <v>30.229135808218746</v>
      </c>
      <c r="V22" s="27"/>
      <c r="W22" s="98"/>
      <c r="X22" s="34">
        <v>180</v>
      </c>
      <c r="Y22" s="37">
        <f t="shared" si="11"/>
        <v>21.314992717373915</v>
      </c>
      <c r="Z22" s="37">
        <f t="shared" si="12"/>
        <v>22.973239466277363</v>
      </c>
      <c r="AA22" s="37">
        <f t="shared" si="13"/>
        <v>25.16441490008863</v>
      </c>
      <c r="AB22" s="37">
        <f t="shared" si="14"/>
        <v>26.537835817571796</v>
      </c>
      <c r="AC22" s="37">
        <f t="shared" si="15"/>
        <v>29.444606446445782</v>
      </c>
      <c r="AD22" s="37">
        <f t="shared" si="16"/>
        <v>30.556227615846787</v>
      </c>
      <c r="AE22" s="38">
        <f t="shared" si="17"/>
        <v>33.313112707008692</v>
      </c>
      <c r="AG22" s="98"/>
      <c r="AH22" s="34">
        <v>180</v>
      </c>
      <c r="AI22" s="37">
        <f t="shared" si="18"/>
        <v>23.391481855731961</v>
      </c>
      <c r="AJ22" s="37">
        <f>F22*(F22*$BC$23+$BC$24)</f>
        <v>25.282760259682441</v>
      </c>
      <c r="AK22" s="37">
        <f t="shared" si="20"/>
        <v>27.795952712712722</v>
      </c>
      <c r="AL22" s="37">
        <f t="shared" si="21"/>
        <v>29.379213426182545</v>
      </c>
      <c r="AM22" s="37">
        <f t="shared" si="22"/>
        <v>32.749889509196493</v>
      </c>
      <c r="AN22" s="37">
        <f t="shared" si="23"/>
        <v>34.045869537644535</v>
      </c>
      <c r="AO22" s="38">
        <f t="shared" si="24"/>
        <v>37.276120402773124</v>
      </c>
      <c r="AQ22" s="98"/>
      <c r="AR22" s="34">
        <v>180</v>
      </c>
      <c r="AS22" s="37">
        <f t="shared" si="25"/>
        <v>26.092111607164501</v>
      </c>
      <c r="AT22" s="37">
        <f t="shared" si="26"/>
        <v>28.286649678899622</v>
      </c>
      <c r="AU22" s="37">
        <f t="shared" si="27"/>
        <v>31.218929621956551</v>
      </c>
      <c r="AV22" s="37">
        <f t="shared" si="28"/>
        <v>33.075299012254597</v>
      </c>
      <c r="AW22" s="37">
        <f t="shared" si="29"/>
        <v>37.049785443277415</v>
      </c>
      <c r="AX22" s="37">
        <f t="shared" si="30"/>
        <v>38.585734340692916</v>
      </c>
      <c r="AY22" s="38">
        <f t="shared" si="31"/>
        <v>42.432161522482858</v>
      </c>
    </row>
    <row r="23" spans="3:57" x14ac:dyDescent="0.25">
      <c r="C23" s="98"/>
      <c r="D23" s="34">
        <v>210</v>
      </c>
      <c r="E23" s="37">
        <v>21.83431589274241</v>
      </c>
      <c r="F23" s="37">
        <v>23.13061114512503</v>
      </c>
      <c r="G23" s="37">
        <v>24.84676108870006</v>
      </c>
      <c r="H23" s="37">
        <v>25.882967384524406</v>
      </c>
      <c r="I23" s="37">
        <v>28.002970644316626</v>
      </c>
      <c r="J23" s="37">
        <v>28.890022906490547</v>
      </c>
      <c r="K23" s="38">
        <v>31.125741782173765</v>
      </c>
      <c r="M23" s="98"/>
      <c r="N23" s="34">
        <v>210</v>
      </c>
      <c r="O23" s="37">
        <f t="shared" si="4"/>
        <v>22.600730460191972</v>
      </c>
      <c r="P23" s="37">
        <f t="shared" si="5"/>
        <v>23.967614159930275</v>
      </c>
      <c r="Q23" s="37">
        <f t="shared" si="6"/>
        <v>25.78154071931429</v>
      </c>
      <c r="R23" s="37">
        <f t="shared" si="7"/>
        <v>26.879170429356289</v>
      </c>
      <c r="S23" s="37">
        <f t="shared" si="8"/>
        <v>29.130439842134361</v>
      </c>
      <c r="T23" s="37">
        <f t="shared" si="9"/>
        <v>30.074648256442888</v>
      </c>
      <c r="U23" s="38">
        <f t="shared" si="10"/>
        <v>32.460264309420786</v>
      </c>
      <c r="V23" s="27"/>
      <c r="W23" s="98"/>
      <c r="X23" s="34">
        <v>210</v>
      </c>
      <c r="Y23" s="37">
        <f t="shared" si="11"/>
        <v>24.580275878615044</v>
      </c>
      <c r="Z23" s="37">
        <f t="shared" si="12"/>
        <v>26.129450116148693</v>
      </c>
      <c r="AA23" s="37">
        <f t="shared" si="13"/>
        <v>28.19587574572645</v>
      </c>
      <c r="AB23" s="37">
        <f t="shared" si="14"/>
        <v>29.452123991940347</v>
      </c>
      <c r="AC23" s="37">
        <f t="shared" si="15"/>
        <v>32.04236841336008</v>
      </c>
      <c r="AD23" s="37">
        <f t="shared" si="16"/>
        <v>33.134172447716324</v>
      </c>
      <c r="AE23" s="38">
        <f t="shared" si="17"/>
        <v>35.906867568164955</v>
      </c>
      <c r="AG23" s="98"/>
      <c r="AH23" s="34">
        <v>210</v>
      </c>
      <c r="AI23" s="37">
        <f t="shared" si="18"/>
        <v>27.124421343476797</v>
      </c>
      <c r="AJ23" s="37">
        <f t="shared" si="19"/>
        <v>28.907796463437155</v>
      </c>
      <c r="AK23" s="37">
        <f t="shared" si="20"/>
        <v>31.29861546949175</v>
      </c>
      <c r="AL23" s="37">
        <f t="shared" si="21"/>
        <v>32.758641054970191</v>
      </c>
      <c r="AM23" s="37">
        <f t="shared" si="22"/>
        <v>35.784356055760909</v>
      </c>
      <c r="AN23" s="37">
        <f t="shared" si="23"/>
        <v>37.065767424327049</v>
      </c>
      <c r="AO23" s="38">
        <f t="shared" si="24"/>
        <v>40.335709646041089</v>
      </c>
      <c r="AQ23" s="98"/>
      <c r="AR23" s="34">
        <v>210</v>
      </c>
      <c r="AS23" s="37">
        <f t="shared" si="25"/>
        <v>30.433659258170763</v>
      </c>
      <c r="AT23" s="37">
        <f t="shared" si="26"/>
        <v>32.521845161284674</v>
      </c>
      <c r="AU23" s="37">
        <f t="shared" si="27"/>
        <v>35.334879794181461</v>
      </c>
      <c r="AV23" s="37">
        <f t="shared" si="28"/>
        <v>37.06014319384942</v>
      </c>
      <c r="AW23" s="37">
        <f t="shared" si="29"/>
        <v>40.652693054443255</v>
      </c>
      <c r="AX23" s="37">
        <f t="shared" si="30"/>
        <v>42.180917859247707</v>
      </c>
      <c r="AY23" s="38">
        <f t="shared" si="31"/>
        <v>46.098153524931597</v>
      </c>
      <c r="BA23" t="s">
        <v>41</v>
      </c>
      <c r="BB23">
        <f>(BB21-BB15)/($BA21-$BA15)</f>
        <v>9.3833333333333355E-3</v>
      </c>
      <c r="BC23">
        <f>(BC21-BC15)/($BA21-$BA15)</f>
        <v>5.7700000000000008E-3</v>
      </c>
      <c r="BD23">
        <f>(BD21-BD15)/($BA21-$BA15)</f>
        <v>2.9966666666666622E-3</v>
      </c>
      <c r="BE23">
        <f>(BE21-BE15)/($BA21-$BA15)</f>
        <v>8.3666666666667078E-4</v>
      </c>
    </row>
    <row r="24" spans="3:57" x14ac:dyDescent="0.25">
      <c r="C24" s="98"/>
      <c r="D24" s="34">
        <v>240</v>
      </c>
      <c r="E24" s="37">
        <v>21.407982014881195</v>
      </c>
      <c r="F24" s="37">
        <v>23.152939698207177</v>
      </c>
      <c r="G24" s="37">
        <v>24.799074402386232</v>
      </c>
      <c r="H24" s="37">
        <v>25.935782480695813</v>
      </c>
      <c r="I24" s="37">
        <v>28.405971534390332</v>
      </c>
      <c r="J24" s="37">
        <v>29.197145138320479</v>
      </c>
      <c r="K24" s="38">
        <v>31.502871811709269</v>
      </c>
      <c r="M24" s="98"/>
      <c r="N24" s="34">
        <v>240</v>
      </c>
      <c r="O24" s="37">
        <f t="shared" si="4"/>
        <v>22.151795462736089</v>
      </c>
      <c r="P24" s="37">
        <f t="shared" si="5"/>
        <v>23.99118322573991</v>
      </c>
      <c r="Q24" s="37">
        <f t="shared" si="6"/>
        <v>25.731070544476356</v>
      </c>
      <c r="R24" s="37">
        <f t="shared" si="7"/>
        <v>26.935164379235452</v>
      </c>
      <c r="S24" s="37">
        <f t="shared" si="8"/>
        <v>29.559244401625772</v>
      </c>
      <c r="T24" s="37">
        <f t="shared" si="9"/>
        <v>30.401866395953096</v>
      </c>
      <c r="U24" s="38">
        <f t="shared" si="10"/>
        <v>32.863504033968482</v>
      </c>
      <c r="V24" s="27"/>
      <c r="W24" s="98"/>
      <c r="X24" s="34">
        <v>240</v>
      </c>
      <c r="Y24" s="37">
        <f t="shared" si="11"/>
        <v>24.072974339314293</v>
      </c>
      <c r="Z24" s="37">
        <f t="shared" si="12"/>
        <v>26.156222714616565</v>
      </c>
      <c r="AA24" s="37">
        <f t="shared" si="13"/>
        <v>28.138217518004744</v>
      </c>
      <c r="AB24" s="37">
        <f t="shared" si="14"/>
        <v>29.516326912979409</v>
      </c>
      <c r="AC24" s="37">
        <f t="shared" si="15"/>
        <v>32.537806476006956</v>
      </c>
      <c r="AD24" s="37">
        <f t="shared" si="16"/>
        <v>33.513284503402836</v>
      </c>
      <c r="AE24" s="38">
        <f t="shared" si="17"/>
        <v>36.377529771729399</v>
      </c>
      <c r="AG24" s="98"/>
      <c r="AH24" s="34">
        <v>240</v>
      </c>
      <c r="AI24" s="37">
        <f t="shared" si="18"/>
        <v>26.542131097300359</v>
      </c>
      <c r="AJ24" s="37">
        <f t="shared" si="19"/>
        <v>28.93868480328775</v>
      </c>
      <c r="AK24" s="37">
        <f t="shared" si="20"/>
        <v>31.231722661694807</v>
      </c>
      <c r="AL24" s="37">
        <f t="shared" si="21"/>
        <v>32.833389953552768</v>
      </c>
      <c r="AM24" s="37">
        <f t="shared" si="22"/>
        <v>36.365394516388591</v>
      </c>
      <c r="AN24" s="37">
        <f t="shared" si="23"/>
        <v>37.511543967903577</v>
      </c>
      <c r="AO24" s="38">
        <f t="shared" si="24"/>
        <v>40.892982283272424</v>
      </c>
      <c r="AQ24" s="98"/>
      <c r="AR24" s="34">
        <v>240</v>
      </c>
      <c r="AS24" s="37">
        <f t="shared" si="25"/>
        <v>29.7537745778525</v>
      </c>
      <c r="AT24" s="37">
        <f t="shared" si="26"/>
        <v>32.558090222920804</v>
      </c>
      <c r="AU24" s="37">
        <f t="shared" si="27"/>
        <v>35.255967384525391</v>
      </c>
      <c r="AV24" s="37">
        <f t="shared" si="28"/>
        <v>37.148619004377963</v>
      </c>
      <c r="AW24" s="37">
        <f t="shared" si="29"/>
        <v>41.345157625197132</v>
      </c>
      <c r="AX24" s="37">
        <f t="shared" si="30"/>
        <v>42.713473314965924</v>
      </c>
      <c r="AY24" s="38">
        <f t="shared" si="31"/>
        <v>46.768174737274386</v>
      </c>
      <c r="BA24" t="s">
        <v>42</v>
      </c>
      <c r="BB24">
        <f>BB21-BB23*$BA21</f>
        <v>1.1889666666666665</v>
      </c>
      <c r="BC24">
        <f>BC21-BC23*$BA21</f>
        <v>1.1162999999999998</v>
      </c>
      <c r="BD24">
        <f>BD21-BD23*$BA21</f>
        <v>1.0603333333333333</v>
      </c>
      <c r="BE24">
        <f>BE21-BE23*$BA21</f>
        <v>1.0168333333333333</v>
      </c>
    </row>
    <row r="25" spans="3:57" x14ac:dyDescent="0.25">
      <c r="C25" s="98"/>
      <c r="D25" s="34">
        <v>270</v>
      </c>
      <c r="E25" s="37">
        <v>21.698911087729797</v>
      </c>
      <c r="F25" s="37">
        <v>23.234159124715713</v>
      </c>
      <c r="G25" s="37">
        <v>25.259758729682211</v>
      </c>
      <c r="H25" s="37">
        <v>26.51864313583259</v>
      </c>
      <c r="I25" s="37">
        <v>28.872062555067632</v>
      </c>
      <c r="J25" s="37">
        <v>29.847688162236366</v>
      </c>
      <c r="K25" s="38">
        <v>32.472857379830039</v>
      </c>
      <c r="M25" s="98"/>
      <c r="N25" s="34">
        <v>270</v>
      </c>
      <c r="O25" s="37">
        <f t="shared" si="4"/>
        <v>22.45811451884223</v>
      </c>
      <c r="P25" s="37">
        <f t="shared" si="5"/>
        <v>24.076922015676381</v>
      </c>
      <c r="Q25" s="37">
        <f t="shared" si="6"/>
        <v>26.218804362236934</v>
      </c>
      <c r="R25" s="37">
        <f t="shared" si="7"/>
        <v>27.553416451536361</v>
      </c>
      <c r="S25" s="37">
        <f t="shared" si="8"/>
        <v>30.055517591551666</v>
      </c>
      <c r="T25" s="37">
        <f t="shared" si="9"/>
        <v>31.095497601787866</v>
      </c>
      <c r="U25" s="38">
        <f t="shared" si="10"/>
        <v>33.901737489287534</v>
      </c>
      <c r="V25" s="27"/>
      <c r="W25" s="98"/>
      <c r="X25" s="34">
        <v>270</v>
      </c>
      <c r="Y25" s="37">
        <f t="shared" si="11"/>
        <v>24.419037474727791</v>
      </c>
      <c r="Z25" s="37">
        <f t="shared" si="12"/>
        <v>26.253632422103948</v>
      </c>
      <c r="AA25" s="37">
        <f t="shared" si="13"/>
        <v>28.695803554914701</v>
      </c>
      <c r="AB25" s="37">
        <f t="shared" si="14"/>
        <v>30.22597244487886</v>
      </c>
      <c r="AC25" s="37">
        <f t="shared" si="15"/>
        <v>33.112019664453975</v>
      </c>
      <c r="AD25" s="37">
        <f t="shared" si="16"/>
        <v>34.318182532286173</v>
      </c>
      <c r="AE25" s="38">
        <f t="shared" si="17"/>
        <v>37.591997552757419</v>
      </c>
      <c r="AG25" s="98"/>
      <c r="AH25" s="34">
        <v>270</v>
      </c>
      <c r="AI25" s="37">
        <f t="shared" si="18"/>
        <v>26.939257070841553</v>
      </c>
      <c r="AJ25" s="37">
        <f t="shared" si="19"/>
        <v>29.051088717762312</v>
      </c>
      <c r="AK25" s="37">
        <f t="shared" si="20"/>
        <v>31.879048391885988</v>
      </c>
      <c r="AL25" s="37">
        <f t="shared" si="21"/>
        <v>33.660447095357661</v>
      </c>
      <c r="AM25" s="37">
        <f t="shared" si="22"/>
        <v>37.039732328202163</v>
      </c>
      <c r="AN25" s="37">
        <f t="shared" si="23"/>
        <v>38.459377794900156</v>
      </c>
      <c r="AO25" s="38">
        <f t="shared" si="24"/>
        <v>42.33383760429448</v>
      </c>
      <c r="AQ25" s="98"/>
      <c r="AR25" s="34">
        <v>270</v>
      </c>
      <c r="AS25" s="37">
        <f t="shared" si="25"/>
        <v>30.217356385730692</v>
      </c>
      <c r="AT25" s="37">
        <f t="shared" si="26"/>
        <v>32.690009436998821</v>
      </c>
      <c r="AU25" s="37">
        <f t="shared" si="27"/>
        <v>36.020097744951642</v>
      </c>
      <c r="AV25" s="37">
        <f t="shared" si="28"/>
        <v>38.128503370568012</v>
      </c>
      <c r="AW25" s="37">
        <f t="shared" si="29"/>
        <v>42.149829073414324</v>
      </c>
      <c r="AX25" s="37">
        <f t="shared" si="30"/>
        <v>43.847372420272777</v>
      </c>
      <c r="AY25" s="38">
        <f t="shared" si="31"/>
        <v>48.503743005859754</v>
      </c>
    </row>
    <row r="26" spans="3:57" x14ac:dyDescent="0.25">
      <c r="C26" s="98"/>
      <c r="D26" s="34">
        <v>300</v>
      </c>
      <c r="E26" s="37">
        <v>19.229800403667706</v>
      </c>
      <c r="F26" s="37">
        <v>21.351231311941003</v>
      </c>
      <c r="G26" s="37">
        <v>23.165768364727501</v>
      </c>
      <c r="H26" s="37">
        <v>24.246681883469449</v>
      </c>
      <c r="I26" s="37">
        <v>26.409620670338406</v>
      </c>
      <c r="J26" s="37">
        <v>27.368255819016262</v>
      </c>
      <c r="K26" s="38">
        <v>29.838787554504542</v>
      </c>
      <c r="M26" s="98"/>
      <c r="N26" s="34">
        <v>300</v>
      </c>
      <c r="O26" s="37">
        <f t="shared" si="4"/>
        <v>19.862889014178744</v>
      </c>
      <c r="P26" s="37">
        <f t="shared" si="5"/>
        <v>22.092059188067136</v>
      </c>
      <c r="Q26" s="37">
        <f t="shared" si="6"/>
        <v>24.004724994887017</v>
      </c>
      <c r="R26" s="37">
        <f t="shared" si="7"/>
        <v>25.146712019080848</v>
      </c>
      <c r="S26" s="37">
        <f t="shared" si="8"/>
        <v>27.437730898461581</v>
      </c>
      <c r="T26" s="37">
        <f t="shared" si="9"/>
        <v>28.455636052204216</v>
      </c>
      <c r="U26" s="38">
        <f t="shared" si="10"/>
        <v>31.086002691416823</v>
      </c>
      <c r="V26" s="27"/>
      <c r="W26" s="98"/>
      <c r="X26" s="34">
        <v>300</v>
      </c>
      <c r="Y26" s="37">
        <f t="shared" si="11"/>
        <v>21.498121414638472</v>
      </c>
      <c r="Z26" s="37">
        <f t="shared" si="12"/>
        <v>24.005527919774352</v>
      </c>
      <c r="AA26" s="37">
        <f t="shared" si="13"/>
        <v>26.17160601843759</v>
      </c>
      <c r="AB26" s="37">
        <f t="shared" si="14"/>
        <v>27.471310098905409</v>
      </c>
      <c r="AC26" s="37">
        <f t="shared" si="15"/>
        <v>30.093080415755811</v>
      </c>
      <c r="AD26" s="37">
        <f t="shared" si="16"/>
        <v>31.264041461733679</v>
      </c>
      <c r="AE26" s="38">
        <f t="shared" si="17"/>
        <v>34.307152954319136</v>
      </c>
      <c r="AG26" s="98"/>
      <c r="AH26" s="34">
        <v>300</v>
      </c>
      <c r="AI26" s="37">
        <f t="shared" si="18"/>
        <v>23.599886930583722</v>
      </c>
      <c r="AJ26" s="37">
        <f t="shared" si="19"/>
        <v>26.464778716672516</v>
      </c>
      <c r="AK26" s="37">
        <f t="shared" si="20"/>
        <v>28.956434019611073</v>
      </c>
      <c r="AL26" s="37">
        <f t="shared" si="21"/>
        <v>30.458763116723556</v>
      </c>
      <c r="AM26" s="37">
        <f t="shared" si="22"/>
        <v>33.505450283296987</v>
      </c>
      <c r="AN26" s="37">
        <f t="shared" si="23"/>
        <v>34.87303760210628</v>
      </c>
      <c r="AO26" s="38">
        <f t="shared" si="24"/>
        <v>38.446376757604291</v>
      </c>
      <c r="AQ26" s="98"/>
      <c r="AR26" s="34">
        <v>300</v>
      </c>
      <c r="AS26" s="37">
        <f t="shared" si="25"/>
        <v>26.333409701064742</v>
      </c>
      <c r="AT26" s="37">
        <f t="shared" si="26"/>
        <v>29.663530142450345</v>
      </c>
      <c r="AU26" s="37">
        <f t="shared" si="27"/>
        <v>32.578918724575203</v>
      </c>
      <c r="AV26" s="37">
        <f t="shared" si="28"/>
        <v>34.34497305117651</v>
      </c>
      <c r="AW26" s="37">
        <f t="shared" si="29"/>
        <v>37.944733989751789</v>
      </c>
      <c r="AX26" s="37">
        <f t="shared" si="30"/>
        <v>39.568261612979548</v>
      </c>
      <c r="AY26" s="38">
        <f t="shared" si="31"/>
        <v>43.831805036936871</v>
      </c>
    </row>
    <row r="27" spans="3:57" ht="15.75" thickBot="1" x14ac:dyDescent="0.3">
      <c r="C27" s="99"/>
      <c r="D27" s="39">
        <v>330</v>
      </c>
      <c r="E27" s="40">
        <v>18.322690005440862</v>
      </c>
      <c r="F27" s="40">
        <v>20.073918283785467</v>
      </c>
      <c r="G27" s="40">
        <v>21.636365852858344</v>
      </c>
      <c r="H27" s="40">
        <v>22.724143003723785</v>
      </c>
      <c r="I27" s="40">
        <v>24.989466889980783</v>
      </c>
      <c r="J27" s="40">
        <v>25.775070460440098</v>
      </c>
      <c r="K27" s="41">
        <v>27.806407057496898</v>
      </c>
      <c r="M27" s="99"/>
      <c r="N27" s="39">
        <v>330</v>
      </c>
      <c r="O27" s="40">
        <f t="shared" si="4"/>
        <v>18.912008497958801</v>
      </c>
      <c r="P27" s="40">
        <f t="shared" si="5"/>
        <v>20.748974278266815</v>
      </c>
      <c r="Q27" s="40">
        <f t="shared" si="6"/>
        <v>22.392248725238133</v>
      </c>
      <c r="R27" s="40">
        <f t="shared" si="7"/>
        <v>23.538709595915389</v>
      </c>
      <c r="S27" s="40">
        <f t="shared" si="8"/>
        <v>25.93259904035148</v>
      </c>
      <c r="T27" s="40">
        <f t="shared" si="9"/>
        <v>26.764793875082187</v>
      </c>
      <c r="U27" s="41">
        <f t="shared" si="10"/>
        <v>28.921389125082264</v>
      </c>
      <c r="W27" s="99"/>
      <c r="X27" s="39">
        <v>330</v>
      </c>
      <c r="Y27" s="40">
        <f t="shared" si="11"/>
        <v>20.434202806312122</v>
      </c>
      <c r="Z27" s="40">
        <f t="shared" si="12"/>
        <v>22.492588065381931</v>
      </c>
      <c r="AA27" s="40">
        <f t="shared" si="13"/>
        <v>24.344596466845939</v>
      </c>
      <c r="AB27" s="40">
        <f t="shared" si="14"/>
        <v>25.642605035125339</v>
      </c>
      <c r="AC27" s="40">
        <f t="shared" si="15"/>
        <v>28.368503513827807</v>
      </c>
      <c r="AD27" s="40">
        <f t="shared" si="16"/>
        <v>29.321014635751133</v>
      </c>
      <c r="AE27" s="41">
        <f t="shared" si="17"/>
        <v>31.801071782729359</v>
      </c>
      <c r="AG27" s="99"/>
      <c r="AH27" s="39">
        <v>330</v>
      </c>
      <c r="AI27" s="40">
        <f t="shared" si="18"/>
        <v>22.390728844408365</v>
      </c>
      <c r="AJ27" s="40">
        <f t="shared" si="19"/>
        <v>24.733606846863552</v>
      </c>
      <c r="AK27" s="40">
        <f t="shared" si="20"/>
        <v>26.853798730174866</v>
      </c>
      <c r="AL27" s="40">
        <f t="shared" si="21"/>
        <v>28.346511951270639</v>
      </c>
      <c r="AM27" s="40">
        <f t="shared" si="22"/>
        <v>31.498953727205766</v>
      </c>
      <c r="AN27" s="40">
        <f t="shared" si="23"/>
        <v>32.606035219267838</v>
      </c>
      <c r="AO27" s="41">
        <f t="shared" si="24"/>
        <v>35.501634696074206</v>
      </c>
      <c r="AQ27" s="99"/>
      <c r="AR27" s="39">
        <v>330</v>
      </c>
      <c r="AS27" s="40">
        <f t="shared" si="25"/>
        <v>24.935249419585276</v>
      </c>
      <c r="AT27" s="40">
        <f t="shared" si="26"/>
        <v>27.648348307706229</v>
      </c>
      <c r="AU27" s="40">
        <f t="shared" si="27"/>
        <v>30.117559458194265</v>
      </c>
      <c r="AV27" s="40">
        <f t="shared" si="28"/>
        <v>31.86367686279123</v>
      </c>
      <c r="AW27" s="40">
        <f t="shared" si="29"/>
        <v>35.571285740220581</v>
      </c>
      <c r="AX27" s="40">
        <f t="shared" si="30"/>
        <v>36.879557055556042</v>
      </c>
      <c r="AY27" s="41">
        <f t="shared" si="31"/>
        <v>40.316049476974911</v>
      </c>
    </row>
    <row r="28" spans="3:57" ht="15" customHeight="1" x14ac:dyDescent="0.25">
      <c r="C28" s="94" t="s">
        <v>43</v>
      </c>
      <c r="D28" s="34" t="s">
        <v>44</v>
      </c>
      <c r="E28" s="43">
        <v>21.640876631143655</v>
      </c>
      <c r="F28" s="43">
        <v>23.186023936126752</v>
      </c>
      <c r="G28" s="43">
        <v>24.940818177834565</v>
      </c>
      <c r="H28" s="43">
        <v>26.138401829165478</v>
      </c>
      <c r="I28" s="43">
        <v>28.552920636096228</v>
      </c>
      <c r="J28" s="43">
        <v>29.446822782792328</v>
      </c>
      <c r="K28" s="44">
        <v>31.96454456187486</v>
      </c>
      <c r="M28" s="94" t="s">
        <v>43</v>
      </c>
      <c r="N28" s="34" t="s">
        <v>44</v>
      </c>
      <c r="O28" s="43">
        <f t="shared" si="4"/>
        <v>22.39699876404277</v>
      </c>
      <c r="P28" s="43">
        <f t="shared" si="5"/>
        <v>24.026107066376973</v>
      </c>
      <c r="Q28" s="43">
        <f t="shared" si="6"/>
        <v>25.881099108015881</v>
      </c>
      <c r="R28" s="43">
        <f t="shared" si="7"/>
        <v>27.150022355276143</v>
      </c>
      <c r="S28" s="43">
        <f t="shared" si="8"/>
        <v>29.715670095102691</v>
      </c>
      <c r="T28" s="43">
        <f t="shared" si="9"/>
        <v>30.667997494210319</v>
      </c>
      <c r="U28" s="44">
        <f t="shared" si="10"/>
        <v>33.357463593236652</v>
      </c>
      <c r="W28" s="94" t="s">
        <v>43</v>
      </c>
      <c r="X28" s="34" t="s">
        <v>44</v>
      </c>
      <c r="Y28" s="43">
        <f t="shared" si="11"/>
        <v>24.349964386844576</v>
      </c>
      <c r="Z28" s="43">
        <f t="shared" si="12"/>
        <v>26.195897192486434</v>
      </c>
      <c r="AA28" s="43">
        <f t="shared" si="13"/>
        <v>28.309640627332058</v>
      </c>
      <c r="AB28" s="43">
        <f t="shared" si="14"/>
        <v>29.762789503239944</v>
      </c>
      <c r="AC28" s="43">
        <f t="shared" si="15"/>
        <v>32.718703780771492</v>
      </c>
      <c r="AD28" s="43">
        <f t="shared" si="16"/>
        <v>33.821903488784322</v>
      </c>
      <c r="AE28" s="44">
        <f t="shared" si="17"/>
        <v>36.954862637222064</v>
      </c>
      <c r="AG28" s="94" t="s">
        <v>43</v>
      </c>
      <c r="AH28" s="34" t="s">
        <v>44</v>
      </c>
      <c r="AI28" s="43">
        <f t="shared" si="18"/>
        <v>26.859960497018129</v>
      </c>
      <c r="AJ28" s="43">
        <f t="shared" si="19"/>
        <v>28.984462663325818</v>
      </c>
      <c r="AK28" s="43">
        <f t="shared" si="20"/>
        <v>31.430631585578187</v>
      </c>
      <c r="AL28" s="43">
        <f t="shared" si="21"/>
        <v>33.120454571452875</v>
      </c>
      <c r="AM28" s="43">
        <f t="shared" si="22"/>
        <v>36.577729033505697</v>
      </c>
      <c r="AN28" s="43">
        <f t="shared" si="23"/>
        <v>37.874743968877866</v>
      </c>
      <c r="AO28" s="44">
        <f t="shared" si="24"/>
        <v>41.57741536362834</v>
      </c>
      <c r="AQ28" s="94" t="s">
        <v>43</v>
      </c>
      <c r="AR28" s="34" t="s">
        <v>44</v>
      </c>
      <c r="AS28" s="43">
        <f t="shared" si="25"/>
        <v>30.12475438167786</v>
      </c>
      <c r="AT28" s="43">
        <f t="shared" si="26"/>
        <v>32.611811766910499</v>
      </c>
      <c r="AU28" s="43">
        <f t="shared" si="27"/>
        <v>35.490651512953185</v>
      </c>
      <c r="AV28" s="43">
        <f t="shared" si="28"/>
        <v>37.488532432366526</v>
      </c>
      <c r="AW28" s="43">
        <f t="shared" si="29"/>
        <v>41.598414253417729</v>
      </c>
      <c r="AX28" s="43">
        <f t="shared" si="30"/>
        <v>43.147723301925033</v>
      </c>
      <c r="AY28" s="44">
        <f t="shared" si="31"/>
        <v>47.592030955818331</v>
      </c>
    </row>
    <row r="29" spans="3:57" x14ac:dyDescent="0.25">
      <c r="C29" s="95"/>
      <c r="D29" s="34" t="s">
        <v>45</v>
      </c>
      <c r="E29" s="37">
        <v>20.734224662803612</v>
      </c>
      <c r="F29" s="37">
        <v>22.103352938732844</v>
      </c>
      <c r="G29" s="37">
        <v>23.935019513104105</v>
      </c>
      <c r="H29" s="37">
        <v>25.084383545581204</v>
      </c>
      <c r="I29" s="37">
        <v>27.395657471655827</v>
      </c>
      <c r="J29" s="37">
        <v>28.261421623386546</v>
      </c>
      <c r="K29" s="45">
        <v>31.071229202185322</v>
      </c>
      <c r="M29" s="95"/>
      <c r="N29" s="34" t="s">
        <v>45</v>
      </c>
      <c r="O29" s="37">
        <f t="shared" si="4"/>
        <v>21.44294053184171</v>
      </c>
      <c r="P29" s="37">
        <f t="shared" si="5"/>
        <v>22.884186416517117</v>
      </c>
      <c r="Q29" s="37">
        <f t="shared" si="6"/>
        <v>24.817239591348894</v>
      </c>
      <c r="R29" s="37">
        <f t="shared" si="7"/>
        <v>26.033090004476215</v>
      </c>
      <c r="S29" s="37">
        <f t="shared" si="8"/>
        <v>28.484754486176627</v>
      </c>
      <c r="T29" s="37">
        <f t="shared" si="9"/>
        <v>29.405407874033155</v>
      </c>
      <c r="U29" s="45">
        <f t="shared" si="10"/>
        <v>32.401997368148166</v>
      </c>
      <c r="W29" s="95"/>
      <c r="X29" s="34" t="s">
        <v>45</v>
      </c>
      <c r="Y29" s="37">
        <f t="shared" si="11"/>
        <v>23.273480740987711</v>
      </c>
      <c r="Z29" s="37">
        <f t="shared" si="12"/>
        <v>24.900968005401843</v>
      </c>
      <c r="AA29" s="37">
        <f t="shared" si="13"/>
        <v>27.095844883809097</v>
      </c>
      <c r="AB29" s="37">
        <f t="shared" si="14"/>
        <v>28.483389492090538</v>
      </c>
      <c r="AC29" s="37">
        <f t="shared" si="15"/>
        <v>31.29759321053092</v>
      </c>
      <c r="AD29" s="37">
        <f t="shared" si="16"/>
        <v>32.359988891348074</v>
      </c>
      <c r="AE29" s="45">
        <f t="shared" si="17"/>
        <v>35.838905812174254</v>
      </c>
      <c r="AG29" s="95"/>
      <c r="AH29" s="34" t="s">
        <v>45</v>
      </c>
      <c r="AI29" s="37">
        <f t="shared" si="18"/>
        <v>25.626184568648799</v>
      </c>
      <c r="AJ29" s="37">
        <f t="shared" si="19"/>
        <v>27.492953763751746</v>
      </c>
      <c r="AK29" s="37">
        <f t="shared" si="20"/>
        <v>30.024209650442838</v>
      </c>
      <c r="AL29" s="37">
        <f t="shared" si="21"/>
        <v>31.632333090595026</v>
      </c>
      <c r="AM29" s="37">
        <f t="shared" si="22"/>
        <v>34.912284654325155</v>
      </c>
      <c r="AN29" s="37">
        <f t="shared" si="23"/>
        <v>36.156769842235114</v>
      </c>
      <c r="AO29" s="45">
        <f t="shared" si="24"/>
        <v>40.255293967856879</v>
      </c>
      <c r="AQ29" s="95"/>
      <c r="AR29" s="34" t="s">
        <v>45</v>
      </c>
      <c r="AS29" s="37">
        <f t="shared" si="25"/>
        <v>28.686272728967506</v>
      </c>
      <c r="AT29" s="37">
        <f t="shared" si="26"/>
        <v>30.864454413531206</v>
      </c>
      <c r="AU29" s="37">
        <f t="shared" si="27"/>
        <v>33.833512776583269</v>
      </c>
      <c r="AV29" s="37">
        <f t="shared" si="28"/>
        <v>35.728735984514657</v>
      </c>
      <c r="AW29" s="37">
        <f t="shared" si="29"/>
        <v>39.614922098471659</v>
      </c>
      <c r="AX29" s="37">
        <f t="shared" si="30"/>
        <v>41.096431214059557</v>
      </c>
      <c r="AY29" s="45">
        <f t="shared" si="31"/>
        <v>46.001525529889193</v>
      </c>
    </row>
    <row r="30" spans="3:57" x14ac:dyDescent="0.25">
      <c r="C30" s="95"/>
      <c r="D30" s="34" t="s">
        <v>46</v>
      </c>
      <c r="E30" s="37">
        <v>19.024348446640175</v>
      </c>
      <c r="F30" s="37">
        <v>21.008269269091066</v>
      </c>
      <c r="G30" s="37">
        <v>22.274061907661938</v>
      </c>
      <c r="H30" s="37">
        <v>23.130674039994215</v>
      </c>
      <c r="I30" s="37">
        <v>25.296910555397861</v>
      </c>
      <c r="J30" s="37">
        <v>25.875137048986833</v>
      </c>
      <c r="K30" s="45">
        <v>28.477330084978746</v>
      </c>
      <c r="M30" s="95"/>
      <c r="N30" s="34" t="s">
        <v>46</v>
      </c>
      <c r="O30" s="37">
        <f t="shared" si="4"/>
        <v>19.647402926453999</v>
      </c>
      <c r="P30" s="37">
        <f t="shared" si="5"/>
        <v>21.731169107781902</v>
      </c>
      <c r="Q30" s="37">
        <f t="shared" si="6"/>
        <v>23.064107257442434</v>
      </c>
      <c r="R30" s="37">
        <f t="shared" si="7"/>
        <v>23.967680547892986</v>
      </c>
      <c r="S30" s="37">
        <f t="shared" si="8"/>
        <v>26.258153065065716</v>
      </c>
      <c r="T30" s="37">
        <f t="shared" si="9"/>
        <v>26.870869196122335</v>
      </c>
      <c r="U30" s="45">
        <f t="shared" si="10"/>
        <v>29.63520027647915</v>
      </c>
      <c r="W30" s="95"/>
      <c r="X30" s="34" t="s">
        <v>46</v>
      </c>
      <c r="Y30" s="37">
        <f t="shared" si="11"/>
        <v>21.256721884932276</v>
      </c>
      <c r="Z30" s="37">
        <f t="shared" si="12"/>
        <v>23.598339156781858</v>
      </c>
      <c r="AA30" s="37">
        <f t="shared" si="13"/>
        <v>25.104678031577052</v>
      </c>
      <c r="AB30" s="37">
        <f t="shared" si="14"/>
        <v>26.12952552476877</v>
      </c>
      <c r="AC30" s="37">
        <f t="shared" si="15"/>
        <v>28.740825430904771</v>
      </c>
      <c r="AD30" s="37">
        <f t="shared" si="16"/>
        <v>29.442606727129572</v>
      </c>
      <c r="AE30" s="45">
        <f t="shared" si="17"/>
        <v>32.625634125316402</v>
      </c>
      <c r="AG30" s="95"/>
      <c r="AH30" s="34" t="s">
        <v>46</v>
      </c>
      <c r="AI30" s="37">
        <f t="shared" si="18"/>
        <v>23.325192232121093</v>
      </c>
      <c r="AJ30" s="37">
        <f t="shared" si="19"/>
        <v>25.998105354315165</v>
      </c>
      <c r="AK30" s="37">
        <f t="shared" si="20"/>
        <v>27.727227528931895</v>
      </c>
      <c r="AL30" s="37">
        <f t="shared" si="21"/>
        <v>28.907883461357084</v>
      </c>
      <c r="AM30" s="37">
        <f t="shared" si="22"/>
        <v>31.931358607638433</v>
      </c>
      <c r="AN30" s="37">
        <f t="shared" si="23"/>
        <v>32.747561566627219</v>
      </c>
      <c r="AO30" s="45">
        <f t="shared" si="24"/>
        <v>36.468473130857952</v>
      </c>
      <c r="AQ30" s="95"/>
      <c r="AR30" s="34" t="s">
        <v>46</v>
      </c>
      <c r="AS30" s="37">
        <f t="shared" si="25"/>
        <v>26.015386898776921</v>
      </c>
      <c r="AT30" s="37">
        <f t="shared" si="26"/>
        <v>29.119441445895706</v>
      </c>
      <c r="AU30" s="37">
        <f t="shared" si="27"/>
        <v>31.138506280592431</v>
      </c>
      <c r="AV30" s="37">
        <f t="shared" si="28"/>
        <v>32.521947242910656</v>
      </c>
      <c r="AW30" s="37">
        <f t="shared" si="29"/>
        <v>36.081894484911395</v>
      </c>
      <c r="AX30" s="37">
        <f t="shared" si="30"/>
        <v>37.047030277378177</v>
      </c>
      <c r="AY30" s="45">
        <f t="shared" si="31"/>
        <v>41.468088544984468</v>
      </c>
    </row>
    <row r="31" spans="3:57" x14ac:dyDescent="0.25">
      <c r="C31" s="95"/>
      <c r="D31" s="34" t="s">
        <v>47</v>
      </c>
      <c r="E31" s="37">
        <v>16.361228186461073</v>
      </c>
      <c r="F31" s="37">
        <v>17.59302085813248</v>
      </c>
      <c r="G31" s="37">
        <v>19.169001285960146</v>
      </c>
      <c r="H31" s="37">
        <v>20.254796048078823</v>
      </c>
      <c r="I31" s="37">
        <v>22.328154248049877</v>
      </c>
      <c r="J31" s="37">
        <v>23.114913470123099</v>
      </c>
      <c r="K31" s="45">
        <v>25.621443219056594</v>
      </c>
      <c r="M31" s="95"/>
      <c r="N31" s="34" t="s">
        <v>47</v>
      </c>
      <c r="O31" s="37">
        <f t="shared" si="4"/>
        <v>16.860609316700273</v>
      </c>
      <c r="P31" s="37">
        <f t="shared" si="5"/>
        <v>18.148130409616329</v>
      </c>
      <c r="Q31" s="37">
        <f t="shared" si="6"/>
        <v>19.799113151559098</v>
      </c>
      <c r="R31" s="37">
        <f t="shared" si="7"/>
        <v>20.938999939889037</v>
      </c>
      <c r="S31" s="37">
        <f t="shared" si="8"/>
        <v>23.121128726236392</v>
      </c>
      <c r="T31" s="37">
        <f t="shared" si="9"/>
        <v>23.951044864895341</v>
      </c>
      <c r="U31" s="45">
        <f t="shared" si="10"/>
        <v>26.601974334942255</v>
      </c>
      <c r="W31" s="95"/>
      <c r="X31" s="34" t="s">
        <v>47</v>
      </c>
      <c r="Y31" s="37">
        <f t="shared" si="11"/>
        <v>18.150532684393337</v>
      </c>
      <c r="Z31" s="37">
        <f t="shared" si="12"/>
        <v>19.581977884040811</v>
      </c>
      <c r="AA31" s="37">
        <f t="shared" si="13"/>
        <v>21.426658025748829</v>
      </c>
      <c r="AB31" s="37">
        <f t="shared" si="14"/>
        <v>22.70623817595089</v>
      </c>
      <c r="AC31" s="37">
        <f t="shared" si="15"/>
        <v>25.169263815815928</v>
      </c>
      <c r="AD31" s="37">
        <f t="shared" si="16"/>
        <v>26.110629926265254</v>
      </c>
      <c r="AE31" s="45">
        <f t="shared" si="17"/>
        <v>29.13445715664627</v>
      </c>
      <c r="AG31" s="95"/>
      <c r="AH31" s="34" t="s">
        <v>47</v>
      </c>
      <c r="AI31" s="37">
        <f t="shared" si="18"/>
        <v>19.808609099976209</v>
      </c>
      <c r="AJ31" s="37">
        <f t="shared" si="19"/>
        <v>21.424987173351013</v>
      </c>
      <c r="AK31" s="37">
        <f t="shared" si="20"/>
        <v>23.518546156954898</v>
      </c>
      <c r="AL31" s="37">
        <f t="shared" si="21"/>
        <v>24.977610350687673</v>
      </c>
      <c r="AM31" s="37">
        <f t="shared" si="22"/>
        <v>27.80153173125764</v>
      </c>
      <c r="AN31" s="37">
        <f t="shared" si="23"/>
        <v>28.886084433397887</v>
      </c>
      <c r="AO31" s="45">
        <f t="shared" si="24"/>
        <v>32.388981760092634</v>
      </c>
      <c r="AQ31" s="95"/>
      <c r="AR31" s="34" t="s">
        <v>47</v>
      </c>
      <c r="AS31" s="37">
        <f t="shared" si="25"/>
        <v>21.964777447999321</v>
      </c>
      <c r="AT31" s="37">
        <f t="shared" si="26"/>
        <v>23.821791992640367</v>
      </c>
      <c r="AU31" s="37">
        <f t="shared" si="27"/>
        <v>26.239215122289458</v>
      </c>
      <c r="AV31" s="37">
        <f t="shared" si="28"/>
        <v>27.931853300304763</v>
      </c>
      <c r="AW31" s="37">
        <f t="shared" si="29"/>
        <v>31.225458859226539</v>
      </c>
      <c r="AX31" s="37">
        <f t="shared" si="30"/>
        <v>32.496369344255854</v>
      </c>
      <c r="AY31" s="45">
        <f t="shared" si="31"/>
        <v>36.622809481504206</v>
      </c>
    </row>
    <row r="32" spans="3:57" x14ac:dyDescent="0.25">
      <c r="C32" s="95"/>
      <c r="D32" s="34" t="s">
        <v>48</v>
      </c>
      <c r="E32" s="37">
        <v>15.31712258771841</v>
      </c>
      <c r="F32" s="37">
        <v>16.571152065864158</v>
      </c>
      <c r="G32" s="37">
        <v>17.92603909695891</v>
      </c>
      <c r="H32" s="37">
        <v>18.940118626391314</v>
      </c>
      <c r="I32" s="37">
        <v>21.045259420682555</v>
      </c>
      <c r="J32" s="37">
        <v>21.942940954068106</v>
      </c>
      <c r="K32" s="45">
        <v>24.356440393318927</v>
      </c>
      <c r="M32" s="95"/>
      <c r="N32" s="34" t="s">
        <v>48</v>
      </c>
      <c r="O32" s="37">
        <f t="shared" si="4"/>
        <v>15.771254735732223</v>
      </c>
      <c r="P32" s="37">
        <f t="shared" si="5"/>
        <v>17.079851036567167</v>
      </c>
      <c r="Q32" s="37">
        <f t="shared" si="6"/>
        <v>18.496650962771486</v>
      </c>
      <c r="R32" s="37">
        <f t="shared" si="7"/>
        <v>19.559079794898985</v>
      </c>
      <c r="S32" s="37">
        <f t="shared" si="8"/>
        <v>21.770083417480851</v>
      </c>
      <c r="T32" s="37">
        <f t="shared" si="9"/>
        <v>22.715162650415401</v>
      </c>
      <c r="U32" s="45">
        <f t="shared" si="10"/>
        <v>25.262781417762987</v>
      </c>
      <c r="W32" s="95"/>
      <c r="X32" s="34" t="s">
        <v>48</v>
      </c>
      <c r="Y32" s="37">
        <f t="shared" si="11"/>
        <v>16.944316336131109</v>
      </c>
      <c r="Z32" s="37">
        <f t="shared" si="12"/>
        <v>18.393838805938643</v>
      </c>
      <c r="AA32" s="37">
        <f t="shared" si="13"/>
        <v>19.970534279333506</v>
      </c>
      <c r="AB32" s="37">
        <f t="shared" si="14"/>
        <v>21.157827637283638</v>
      </c>
      <c r="AC32" s="37">
        <f t="shared" si="15"/>
        <v>23.642222561501608</v>
      </c>
      <c r="AD32" s="37">
        <f t="shared" si="16"/>
        <v>24.709704722578991</v>
      </c>
      <c r="AE32" s="45">
        <f t="shared" si="17"/>
        <v>27.603676742320285</v>
      </c>
      <c r="AG32" s="95"/>
      <c r="AH32" s="34" t="s">
        <v>48</v>
      </c>
      <c r="AI32" s="37">
        <f t="shared" si="18"/>
        <v>18.452228134668768</v>
      </c>
      <c r="AJ32" s="37">
        <f t="shared" si="19"/>
        <v>20.082836827282424</v>
      </c>
      <c r="AK32" s="37">
        <f t="shared" si="20"/>
        <v>21.864985848297113</v>
      </c>
      <c r="AL32" s="37">
        <f t="shared" si="21"/>
        <v>23.212715522607464</v>
      </c>
      <c r="AM32" s="37">
        <f t="shared" si="22"/>
        <v>26.04837307867162</v>
      </c>
      <c r="AN32" s="37">
        <f t="shared" si="23"/>
        <v>27.273117622034384</v>
      </c>
      <c r="AO32" s="45">
        <f t="shared" si="24"/>
        <v>30.612067219476046</v>
      </c>
      <c r="AQ32" s="95"/>
      <c r="AR32" s="34" t="s">
        <v>48</v>
      </c>
      <c r="AS32" s="37">
        <f t="shared" si="25"/>
        <v>20.413011845689763</v>
      </c>
      <c r="AT32" s="37">
        <f t="shared" si="26"/>
        <v>22.279239675989729</v>
      </c>
      <c r="AU32" s="37">
        <f t="shared" si="27"/>
        <v>24.328730287452721</v>
      </c>
      <c r="AV32" s="37">
        <f t="shared" si="28"/>
        <v>25.885234987600711</v>
      </c>
      <c r="AW32" s="37">
        <f t="shared" si="29"/>
        <v>29.17801790119745</v>
      </c>
      <c r="AX32" s="37">
        <f t="shared" si="30"/>
        <v>30.607431467902238</v>
      </c>
      <c r="AY32" s="45">
        <f t="shared" si="31"/>
        <v>34.525528649652202</v>
      </c>
    </row>
    <row r="33" spans="2:57" x14ac:dyDescent="0.25">
      <c r="C33" s="95"/>
      <c r="D33" s="34" t="s">
        <v>49</v>
      </c>
      <c r="E33" s="37">
        <v>14.894710136699628</v>
      </c>
      <c r="F33" s="37">
        <v>16.28797561135223</v>
      </c>
      <c r="G33" s="37">
        <v>17.7845948809479</v>
      </c>
      <c r="H33" s="37">
        <v>18.856012069395369</v>
      </c>
      <c r="I33" s="37">
        <v>20.935396845387622</v>
      </c>
      <c r="J33" s="37">
        <v>21.856010419341864</v>
      </c>
      <c r="K33" s="45">
        <v>24.516114735522251</v>
      </c>
      <c r="M33" s="95"/>
      <c r="N33" s="34" t="s">
        <v>49</v>
      </c>
      <c r="O33" s="37">
        <f t="shared" si="4"/>
        <v>15.331054257014511</v>
      </c>
      <c r="P33" s="37">
        <f t="shared" si="5"/>
        <v>16.784122652571718</v>
      </c>
      <c r="Q33" s="37">
        <f t="shared" si="6"/>
        <v>18.34859971339365</v>
      </c>
      <c r="R33" s="37">
        <f t="shared" si="7"/>
        <v>19.470897762501718</v>
      </c>
      <c r="S33" s="37">
        <f t="shared" si="8"/>
        <v>21.654512695983449</v>
      </c>
      <c r="T33" s="37">
        <f t="shared" si="9"/>
        <v>22.623583204914272</v>
      </c>
      <c r="U33" s="45">
        <f t="shared" si="10"/>
        <v>25.43167270128037</v>
      </c>
      <c r="W33" s="95"/>
      <c r="X33" s="34" t="s">
        <v>49</v>
      </c>
      <c r="Y33" s="37">
        <f t="shared" si="11"/>
        <v>16.458175310482556</v>
      </c>
      <c r="Z33" s="37">
        <f t="shared" si="12"/>
        <v>18.065693594620107</v>
      </c>
      <c r="AA33" s="37">
        <f t="shared" si="13"/>
        <v>19.805419911286474</v>
      </c>
      <c r="AB33" s="37">
        <f t="shared" si="14"/>
        <v>21.059120540428573</v>
      </c>
      <c r="AC33" s="37">
        <f t="shared" si="15"/>
        <v>23.51191067547736</v>
      </c>
      <c r="AD33" s="37">
        <f t="shared" si="16"/>
        <v>24.606119671688461</v>
      </c>
      <c r="AE33" s="45">
        <f t="shared" si="17"/>
        <v>27.796369836802214</v>
      </c>
      <c r="AG33" s="95"/>
      <c r="AH33" s="34" t="s">
        <v>49</v>
      </c>
      <c r="AI33" s="37">
        <f t="shared" si="18"/>
        <v>17.907053216222661</v>
      </c>
      <c r="AJ33" s="37">
        <f t="shared" si="19"/>
        <v>19.713037497659844</v>
      </c>
      <c r="AK33" s="37">
        <f t="shared" si="20"/>
        <v>21.677947038610498</v>
      </c>
      <c r="AL33" s="37">
        <f t="shared" si="21"/>
        <v>23.100485106066078</v>
      </c>
      <c r="AM33" s="37">
        <f t="shared" si="22"/>
        <v>25.899121651502405</v>
      </c>
      <c r="AN33" s="37">
        <f t="shared" si="23"/>
        <v>27.154107985780012</v>
      </c>
      <c r="AO33" s="45">
        <f t="shared" si="24"/>
        <v>30.835338996818418</v>
      </c>
      <c r="AQ33" s="95"/>
      <c r="AR33" s="34" t="s">
        <v>49</v>
      </c>
      <c r="AS33" s="37">
        <f t="shared" si="25"/>
        <v>19.791028788892941</v>
      </c>
      <c r="AT33" s="37">
        <f t="shared" si="26"/>
        <v>21.8552410390026</v>
      </c>
      <c r="AU33" s="37">
        <f t="shared" si="27"/>
        <v>24.11316202511308</v>
      </c>
      <c r="AV33" s="37">
        <f t="shared" si="28"/>
        <v>25.755406393837884</v>
      </c>
      <c r="AW33" s="37">
        <f t="shared" si="29"/>
        <v>29.004118061347476</v>
      </c>
      <c r="AX33" s="37">
        <f t="shared" si="30"/>
        <v>30.468347234692896</v>
      </c>
      <c r="AY33" s="45">
        <f t="shared" si="31"/>
        <v>34.788600773567083</v>
      </c>
    </row>
    <row r="34" spans="2:57" x14ac:dyDescent="0.25">
      <c r="C34" s="95"/>
      <c r="D34" s="34" t="s">
        <v>50</v>
      </c>
      <c r="E34" s="37">
        <v>15.153871128870245</v>
      </c>
      <c r="F34" s="37">
        <v>16.332953487986718</v>
      </c>
      <c r="G34" s="37">
        <v>17.950214689990997</v>
      </c>
      <c r="H34" s="37">
        <v>18.966204014314094</v>
      </c>
      <c r="I34" s="37">
        <v>20.961407152569194</v>
      </c>
      <c r="J34" s="37">
        <v>21.686113673058287</v>
      </c>
      <c r="K34" s="45">
        <v>24.848993076624989</v>
      </c>
      <c r="M34" s="95"/>
      <c r="N34" s="34" t="s">
        <v>50</v>
      </c>
      <c r="O34" s="37">
        <f t="shared" si="4"/>
        <v>15.601093267398868</v>
      </c>
      <c r="P34" s="37">
        <f t="shared" si="5"/>
        <v>16.831085230967243</v>
      </c>
      <c r="Q34" s="37">
        <f t="shared" si="6"/>
        <v>18.521959177477875</v>
      </c>
      <c r="R34" s="37">
        <f t="shared" si="7"/>
        <v>19.586431583797907</v>
      </c>
      <c r="S34" s="37">
        <f t="shared" si="8"/>
        <v>21.681872599783311</v>
      </c>
      <c r="T34" s="37">
        <f t="shared" si="9"/>
        <v>22.444637150176241</v>
      </c>
      <c r="U34" s="45">
        <f t="shared" si="10"/>
        <v>25.783903082373048</v>
      </c>
      <c r="W34" s="95"/>
      <c r="X34" s="34" t="s">
        <v>50</v>
      </c>
      <c r="Y34" s="37">
        <f t="shared" si="11"/>
        <v>16.756308651516001</v>
      </c>
      <c r="Z34" s="37">
        <f t="shared" si="12"/>
        <v>18.117781906118658</v>
      </c>
      <c r="AA34" s="37">
        <f t="shared" si="13"/>
        <v>19.998767564512701</v>
      </c>
      <c r="AB34" s="37">
        <f t="shared" si="14"/>
        <v>21.188449950999754</v>
      </c>
      <c r="AC34" s="37">
        <f t="shared" si="15"/>
        <v>23.542755884922151</v>
      </c>
      <c r="AD34" s="37">
        <f t="shared" si="16"/>
        <v>24.403804151634414</v>
      </c>
      <c r="AE34" s="45">
        <f t="shared" si="17"/>
        <v>28.198574788158091</v>
      </c>
      <c r="AG34" s="95"/>
      <c r="AH34" s="34" t="s">
        <v>50</v>
      </c>
      <c r="AI34" s="37">
        <f t="shared" si="18"/>
        <v>18.241288045956502</v>
      </c>
      <c r="AJ34" s="37">
        <f t="shared" si="19"/>
        <v>19.771712161466628</v>
      </c>
      <c r="AK34" s="37">
        <f t="shared" si="20"/>
        <v>21.8969775552317</v>
      </c>
      <c r="AL34" s="37">
        <f t="shared" si="21"/>
        <v>23.247540023670432</v>
      </c>
      <c r="AM34" s="37">
        <f t="shared" si="22"/>
        <v>25.934444807650035</v>
      </c>
      <c r="AN34" s="37">
        <f t="shared" si="23"/>
        <v>26.921767719644411</v>
      </c>
      <c r="AO34" s="45">
        <f t="shared" si="24"/>
        <v>31.301747047877313</v>
      </c>
      <c r="AQ34" s="95"/>
      <c r="AR34" s="34" t="s">
        <v>50</v>
      </c>
      <c r="AS34" s="37">
        <f t="shared" si="25"/>
        <v>20.172234528809074</v>
      </c>
      <c r="AT34" s="37">
        <f t="shared" si="26"/>
        <v>21.922485650562194</v>
      </c>
      <c r="AU34" s="37">
        <f t="shared" si="27"/>
        <v>24.365612705503636</v>
      </c>
      <c r="AV34" s="37">
        <f t="shared" si="28"/>
        <v>25.925527894938725</v>
      </c>
      <c r="AW34" s="37">
        <f t="shared" si="29"/>
        <v>29.045268925271078</v>
      </c>
      <c r="AX34" s="37">
        <f t="shared" si="30"/>
        <v>30.196930908036755</v>
      </c>
      <c r="AY34" s="45">
        <f t="shared" si="31"/>
        <v>35.33857435579079</v>
      </c>
    </row>
    <row r="35" spans="2:57" x14ac:dyDescent="0.25">
      <c r="C35" s="95"/>
      <c r="D35" s="34" t="s">
        <v>51</v>
      </c>
      <c r="E35" s="37">
        <v>15.91797544162513</v>
      </c>
      <c r="F35" s="37">
        <v>17.518231840029401</v>
      </c>
      <c r="G35" s="37">
        <v>19.126856532382796</v>
      </c>
      <c r="H35" s="37">
        <v>20.1325713015828</v>
      </c>
      <c r="I35" s="37">
        <v>22.280260181928849</v>
      </c>
      <c r="J35" s="37">
        <v>23.281797547294161</v>
      </c>
      <c r="K35" s="45">
        <v>25.671107506697922</v>
      </c>
      <c r="M35" s="95"/>
      <c r="N35" s="34" t="s">
        <v>51</v>
      </c>
      <c r="O35" s="37">
        <f t="shared" si="4"/>
        <v>16.397924253166504</v>
      </c>
      <c r="P35" s="37">
        <f t="shared" si="5"/>
        <v>18.06988540982675</v>
      </c>
      <c r="Q35" s="37">
        <f t="shared" si="6"/>
        <v>19.754908606822568</v>
      </c>
      <c r="R35" s="37">
        <f t="shared" si="7"/>
        <v>20.810587675927916</v>
      </c>
      <c r="S35" s="37">
        <f t="shared" si="8"/>
        <v>23.070640923115938</v>
      </c>
      <c r="T35" s="37">
        <f t="shared" si="9"/>
        <v>24.12721636052472</v>
      </c>
      <c r="U35" s="45">
        <f t="shared" si="10"/>
        <v>26.65460596944644</v>
      </c>
      <c r="W35" s="95"/>
      <c r="X35" s="34" t="s">
        <v>51</v>
      </c>
      <c r="Y35" s="37">
        <f t="shared" si="11"/>
        <v>17.637661179943187</v>
      </c>
      <c r="Z35" s="37">
        <f t="shared" si="12"/>
        <v>19.494807539958231</v>
      </c>
      <c r="AA35" s="37">
        <f t="shared" si="13"/>
        <v>21.377134010131584</v>
      </c>
      <c r="AB35" s="37">
        <f t="shared" si="14"/>
        <v>22.561846650327531</v>
      </c>
      <c r="AC35" s="37">
        <f t="shared" si="15"/>
        <v>25.112077827582638</v>
      </c>
      <c r="AD35" s="37">
        <f t="shared" si="16"/>
        <v>26.310785483423707</v>
      </c>
      <c r="AE35" s="45">
        <f t="shared" si="17"/>
        <v>29.194751588927954</v>
      </c>
      <c r="AG35" s="95"/>
      <c r="AH35" s="34" t="s">
        <v>51</v>
      </c>
      <c r="AI35" s="37">
        <f t="shared" si="18"/>
        <v>19.231249791750372</v>
      </c>
      <c r="AJ35" s="37">
        <f t="shared" si="19"/>
        <v>21.326348541066704</v>
      </c>
      <c r="AK35" s="37">
        <f t="shared" si="20"/>
        <v>23.462187364574657</v>
      </c>
      <c r="AL35" s="37">
        <f t="shared" si="21"/>
        <v>24.812688208977704</v>
      </c>
      <c r="AM35" s="37">
        <f t="shared" si="22"/>
        <v>27.735740105165714</v>
      </c>
      <c r="AN35" s="37">
        <f t="shared" si="23"/>
        <v>29.117053501925991</v>
      </c>
      <c r="AO35" s="45">
        <f t="shared" si="24"/>
        <v>32.459120548506839</v>
      </c>
      <c r="AQ35" s="95"/>
      <c r="AR35" s="34" t="s">
        <v>51</v>
      </c>
      <c r="AS35" s="37">
        <f t="shared" si="25"/>
        <v>21.303509424847253</v>
      </c>
      <c r="AT35" s="37">
        <f t="shared" si="26"/>
        <v>23.708230309216525</v>
      </c>
      <c r="AU35" s="37">
        <f t="shared" si="27"/>
        <v>26.173962001389221</v>
      </c>
      <c r="AV35" s="37">
        <f t="shared" si="28"/>
        <v>27.740212867223502</v>
      </c>
      <c r="AW35" s="37">
        <f t="shared" si="29"/>
        <v>31.148467122557534</v>
      </c>
      <c r="AX35" s="37">
        <f t="shared" si="30"/>
        <v>32.767442900975965</v>
      </c>
      <c r="AY35" s="45">
        <f t="shared" si="31"/>
        <v>36.705761842368752</v>
      </c>
    </row>
    <row r="36" spans="2:57" x14ac:dyDescent="0.25">
      <c r="C36" s="95"/>
      <c r="D36" s="34" t="s">
        <v>52</v>
      </c>
      <c r="E36" s="37">
        <v>17.697921701477544</v>
      </c>
      <c r="F36" s="37">
        <v>19.380532154193691</v>
      </c>
      <c r="G36" s="37">
        <v>20.898631939278008</v>
      </c>
      <c r="H36" s="37">
        <v>21.960556345996856</v>
      </c>
      <c r="I36" s="37">
        <v>24.029953689604824</v>
      </c>
      <c r="J36" s="37">
        <v>24.84412660801037</v>
      </c>
      <c r="K36" s="45">
        <v>27.230618174646374</v>
      </c>
      <c r="M36" s="95"/>
      <c r="N36" s="34" t="s">
        <v>52</v>
      </c>
      <c r="O36" s="37">
        <f t="shared" si="4"/>
        <v>18.257894465353946</v>
      </c>
      <c r="P36" s="37">
        <f t="shared" si="5"/>
        <v>20.021027317694333</v>
      </c>
      <c r="Q36" s="37">
        <f t="shared" si="6"/>
        <v>21.615842100423475</v>
      </c>
      <c r="R36" s="37">
        <f t="shared" si="7"/>
        <v>22.733721627125977</v>
      </c>
      <c r="S36" s="37">
        <f t="shared" si="8"/>
        <v>24.91758160089805</v>
      </c>
      <c r="T36" s="37">
        <f t="shared" si="9"/>
        <v>25.778752363763971</v>
      </c>
      <c r="U36" s="45">
        <f t="shared" si="10"/>
        <v>28.309394074284654</v>
      </c>
      <c r="W36" s="95"/>
      <c r="X36" s="34" t="s">
        <v>52</v>
      </c>
      <c r="Y36" s="37">
        <f t="shared" si="11"/>
        <v>19.704301553679738</v>
      </c>
      <c r="Z36" s="37">
        <f t="shared" si="12"/>
        <v>21.675387323813982</v>
      </c>
      <c r="AA36" s="37">
        <f t="shared" si="13"/>
        <v>23.468318674358233</v>
      </c>
      <c r="AB36" s="37">
        <f t="shared" si="14"/>
        <v>24.730700463832353</v>
      </c>
      <c r="AC36" s="37">
        <f t="shared" si="15"/>
        <v>27.210152122936886</v>
      </c>
      <c r="AD36" s="37">
        <f t="shared" si="16"/>
        <v>28.192690025348494</v>
      </c>
      <c r="AE36" s="45">
        <f t="shared" si="17"/>
        <v>31.095580147816271</v>
      </c>
      <c r="AG36" s="95"/>
      <c r="AH36" s="34" t="s">
        <v>52</v>
      </c>
      <c r="AI36" s="37">
        <f t="shared" si="18"/>
        <v>21.563448811182283</v>
      </c>
      <c r="AJ36" s="37">
        <f t="shared" si="19"/>
        <v>23.801729047091488</v>
      </c>
      <c r="AK36" s="37">
        <f t="shared" si="20"/>
        <v>25.84920658752182</v>
      </c>
      <c r="AL36" s="37">
        <f t="shared" si="21"/>
        <v>27.297244071134593</v>
      </c>
      <c r="AM36" s="37">
        <f t="shared" si="22"/>
        <v>30.156458454558532</v>
      </c>
      <c r="AN36" s="37">
        <f t="shared" si="23"/>
        <v>31.294919249820651</v>
      </c>
      <c r="AO36" s="45">
        <f t="shared" si="24"/>
        <v>34.676031955178154</v>
      </c>
      <c r="AQ36" s="95"/>
      <c r="AR36" s="34" t="s">
        <v>52</v>
      </c>
      <c r="AS36" s="37">
        <f t="shared" si="25"/>
        <v>23.981253164442876</v>
      </c>
      <c r="AT36" s="37">
        <f t="shared" si="26"/>
        <v>26.567233879671008</v>
      </c>
      <c r="AU36" s="37">
        <f t="shared" si="27"/>
        <v>28.945974020295409</v>
      </c>
      <c r="AV36" s="37">
        <f t="shared" si="28"/>
        <v>30.635632438836573</v>
      </c>
      <c r="AW36" s="37">
        <f t="shared" si="29"/>
        <v>33.989113499229198</v>
      </c>
      <c r="AX36" s="37">
        <f t="shared" si="30"/>
        <v>35.330519115255058</v>
      </c>
      <c r="AY36" s="45">
        <f t="shared" si="31"/>
        <v>39.334100601642277</v>
      </c>
    </row>
    <row r="37" spans="2:57" x14ac:dyDescent="0.25">
      <c r="C37" s="95"/>
      <c r="D37" s="34" t="s">
        <v>53</v>
      </c>
      <c r="E37" s="37">
        <v>19.726554120226741</v>
      </c>
      <c r="F37" s="37">
        <v>21.500200149327725</v>
      </c>
      <c r="G37" s="37">
        <v>22.909467760208091</v>
      </c>
      <c r="H37" s="37">
        <v>23.986773150707329</v>
      </c>
      <c r="I37" s="37">
        <v>26.182712362181515</v>
      </c>
      <c r="J37" s="37">
        <v>26.985791984136018</v>
      </c>
      <c r="K37" s="45">
        <v>29.239361057847951</v>
      </c>
      <c r="M37" s="95"/>
      <c r="N37" s="34" t="s">
        <v>53</v>
      </c>
      <c r="O37" s="37">
        <f t="shared" si="4"/>
        <v>20.384195685590615</v>
      </c>
      <c r="P37" s="37">
        <f t="shared" si="5"/>
        <v>22.248876552580573</v>
      </c>
      <c r="Q37" s="37">
        <f t="shared" si="6"/>
        <v>23.734229707428462</v>
      </c>
      <c r="R37" s="37">
        <f t="shared" si="7"/>
        <v>24.871939454851095</v>
      </c>
      <c r="S37" s="37">
        <f t="shared" si="8"/>
        <v>27.19701849056765</v>
      </c>
      <c r="T37" s="37">
        <f t="shared" si="9"/>
        <v>28.049341066608228</v>
      </c>
      <c r="U37" s="45">
        <f t="shared" si="10"/>
        <v>30.44685696566463</v>
      </c>
      <c r="W37" s="95"/>
      <c r="X37" s="34" t="s">
        <v>53</v>
      </c>
      <c r="Y37" s="37">
        <f t="shared" si="11"/>
        <v>22.082836574730262</v>
      </c>
      <c r="Z37" s="37">
        <f t="shared" si="12"/>
        <v>24.182613849032418</v>
      </c>
      <c r="AA37" s="37">
        <f t="shared" si="13"/>
        <v>25.864453975198501</v>
      </c>
      <c r="AB37" s="37">
        <f t="shared" si="14"/>
        <v>27.158153105063203</v>
      </c>
      <c r="AC37" s="37">
        <f t="shared" si="15"/>
        <v>29.81672083986653</v>
      </c>
      <c r="AD37" s="37">
        <f t="shared" si="16"/>
        <v>30.796206230982033</v>
      </c>
      <c r="AE37" s="45">
        <f t="shared" si="17"/>
        <v>33.565440079434786</v>
      </c>
      <c r="AG37" s="95"/>
      <c r="AH37" s="34" t="s">
        <v>53</v>
      </c>
      <c r="AI37" s="37">
        <f t="shared" si="18"/>
        <v>24.26607249354312</v>
      </c>
      <c r="AJ37" s="37">
        <f t="shared" si="19"/>
        <v>26.667905585975383</v>
      </c>
      <c r="AK37" s="37">
        <f t="shared" si="20"/>
        <v>28.60218708505349</v>
      </c>
      <c r="AL37" s="37">
        <f t="shared" si="21"/>
        <v>30.096292569413347</v>
      </c>
      <c r="AM37" s="37">
        <f t="shared" si="22"/>
        <v>33.183295451620246</v>
      </c>
      <c r="AN37" s="37">
        <f t="shared" si="23"/>
        <v>34.326143823084848</v>
      </c>
      <c r="AO37" s="45">
        <f t="shared" si="24"/>
        <v>37.572903905236458</v>
      </c>
      <c r="AQ37" s="95"/>
      <c r="AR37" s="34" t="s">
        <v>53</v>
      </c>
      <c r="AS37" s="37">
        <f t="shared" si="25"/>
        <v>27.105616893628685</v>
      </c>
      <c r="AT37" s="37">
        <f t="shared" si="26"/>
        <v>29.900547894839494</v>
      </c>
      <c r="AU37" s="37">
        <f t="shared" si="27"/>
        <v>32.163377025471007</v>
      </c>
      <c r="AV37" s="37">
        <f t="shared" si="28"/>
        <v>33.918317985774443</v>
      </c>
      <c r="AW37" s="37">
        <f t="shared" si="29"/>
        <v>37.562970278200623</v>
      </c>
      <c r="AX37" s="37">
        <f t="shared" si="30"/>
        <v>38.918459835292026</v>
      </c>
      <c r="AY37" s="45">
        <f t="shared" si="31"/>
        <v>42.786814858164</v>
      </c>
    </row>
    <row r="38" spans="2:57" x14ac:dyDescent="0.25">
      <c r="C38" s="95"/>
      <c r="D38" s="34" t="s">
        <v>54</v>
      </c>
      <c r="E38" s="37">
        <v>20.489562527521098</v>
      </c>
      <c r="F38" s="37">
        <v>22.368040349874637</v>
      </c>
      <c r="G38" s="37">
        <v>24.230965161532474</v>
      </c>
      <c r="H38" s="37">
        <v>25.418986465871075</v>
      </c>
      <c r="I38" s="37">
        <v>27.638662080719165</v>
      </c>
      <c r="J38" s="37">
        <v>28.542009243166564</v>
      </c>
      <c r="K38" s="45">
        <v>30.831484861740801</v>
      </c>
      <c r="M38" s="95"/>
      <c r="N38" s="34" t="s">
        <v>54</v>
      </c>
      <c r="O38" s="37">
        <f t="shared" si="4"/>
        <v>21.185721381117265</v>
      </c>
      <c r="P38" s="37">
        <f t="shared" si="5"/>
        <v>23.163177817439188</v>
      </c>
      <c r="Q38" s="37">
        <f t="shared" si="6"/>
        <v>25.130093267876635</v>
      </c>
      <c r="R38" s="37">
        <f t="shared" si="7"/>
        <v>26.387463881749859</v>
      </c>
      <c r="S38" s="37">
        <f t="shared" si="8"/>
        <v>28.743038912560131</v>
      </c>
      <c r="T38" s="37">
        <f t="shared" si="9"/>
        <v>29.704053796096161</v>
      </c>
      <c r="U38" s="45">
        <f t="shared" si="10"/>
        <v>32.145800507425832</v>
      </c>
      <c r="W38" s="95"/>
      <c r="X38" s="34" t="s">
        <v>54</v>
      </c>
      <c r="Y38" s="37">
        <f t="shared" si="11"/>
        <v>22.983833243813898</v>
      </c>
      <c r="Z38" s="37">
        <f t="shared" si="12"/>
        <v>25.216898707500949</v>
      </c>
      <c r="AA38" s="37">
        <f t="shared" si="13"/>
        <v>27.452361945347601</v>
      </c>
      <c r="AB38" s="37">
        <f t="shared" si="14"/>
        <v>28.888819518591866</v>
      </c>
      <c r="AC38" s="37">
        <f t="shared" si="15"/>
        <v>31.595335298953724</v>
      </c>
      <c r="AD38" s="37">
        <f t="shared" si="16"/>
        <v>32.705267188109843</v>
      </c>
      <c r="AE38" s="45">
        <f t="shared" si="17"/>
        <v>35.540223889875818</v>
      </c>
      <c r="AG38" s="95"/>
      <c r="AH38" s="34" t="s">
        <v>54</v>
      </c>
      <c r="AI38" s="37">
        <f t="shared" si="18"/>
        <v>25.294872585196067</v>
      </c>
      <c r="AJ38" s="37">
        <f t="shared" si="19"/>
        <v>27.856343094435239</v>
      </c>
      <c r="AK38" s="37">
        <f t="shared" si="20"/>
        <v>30.436822321063442</v>
      </c>
      <c r="AL38" s="37">
        <f t="shared" si="21"/>
        <v>32.103355108785706</v>
      </c>
      <c r="AM38" s="37">
        <f t="shared" si="22"/>
        <v>35.260716332809096</v>
      </c>
      <c r="AN38" s="37">
        <f t="shared" si="23"/>
        <v>36.561954020892351</v>
      </c>
      <c r="AO38" s="45">
        <f t="shared" si="24"/>
        <v>39.902035798320419</v>
      </c>
      <c r="AQ38" s="95"/>
      <c r="AR38" s="34" t="s">
        <v>54</v>
      </c>
      <c r="AS38" s="37">
        <f t="shared" si="25"/>
        <v>28.300738245745965</v>
      </c>
      <c r="AT38" s="37">
        <f t="shared" si="26"/>
        <v>31.289610307651078</v>
      </c>
      <c r="AU38" s="37">
        <f t="shared" si="27"/>
        <v>34.319137140010767</v>
      </c>
      <c r="AV38" s="37">
        <f t="shared" si="28"/>
        <v>36.285132666239392</v>
      </c>
      <c r="AW38" s="37">
        <f t="shared" si="29"/>
        <v>40.029335362366709</v>
      </c>
      <c r="AX38" s="37">
        <f t="shared" si="30"/>
        <v>41.57959529301084</v>
      </c>
      <c r="AY38" s="45">
        <f t="shared" si="31"/>
        <v>45.57722108933109</v>
      </c>
    </row>
    <row r="39" spans="2:57" ht="15.75" thickBot="1" x14ac:dyDescent="0.3">
      <c r="C39" s="96"/>
      <c r="D39" s="39" t="s">
        <v>55</v>
      </c>
      <c r="E39" s="46">
        <v>21.35169740779212</v>
      </c>
      <c r="F39" s="46">
        <v>22.881510241263946</v>
      </c>
      <c r="G39" s="46">
        <v>24.882645399595724</v>
      </c>
      <c r="H39" s="46">
        <v>26.10509092488266</v>
      </c>
      <c r="I39" s="46">
        <v>28.577444247618843</v>
      </c>
      <c r="J39" s="46">
        <v>29.379879551715753</v>
      </c>
      <c r="K39" s="47">
        <v>31.773743025294092</v>
      </c>
      <c r="M39" s="96"/>
      <c r="N39" s="39" t="s">
        <v>55</v>
      </c>
      <c r="O39" s="46">
        <f t="shared" si="4"/>
        <v>22.092549782592197</v>
      </c>
      <c r="P39" s="46">
        <f t="shared" si="5"/>
        <v>23.704730467795848</v>
      </c>
      <c r="Q39" s="46">
        <f t="shared" si="6"/>
        <v>25.819522119030879</v>
      </c>
      <c r="R39" s="46">
        <f t="shared" si="7"/>
        <v>27.114694684855834</v>
      </c>
      <c r="S39" s="46">
        <f t="shared" si="8"/>
        <v>29.741778726624315</v>
      </c>
      <c r="T39" s="46">
        <f t="shared" si="9"/>
        <v>30.596632550638983</v>
      </c>
      <c r="U39" s="47">
        <f t="shared" si="10"/>
        <v>33.153275223570525</v>
      </c>
      <c r="W39" s="96"/>
      <c r="X39" s="39" t="s">
        <v>55</v>
      </c>
      <c r="Y39" s="46">
        <f t="shared" si="11"/>
        <v>24.00608178137001</v>
      </c>
      <c r="Z39" s="46">
        <f t="shared" si="12"/>
        <v>25.830973346880331</v>
      </c>
      <c r="AA39" s="46">
        <f t="shared" si="13"/>
        <v>28.239272644810455</v>
      </c>
      <c r="AB39" s="46">
        <f t="shared" si="14"/>
        <v>29.722253808032431</v>
      </c>
      <c r="AC39" s="46">
        <f t="shared" si="15"/>
        <v>32.748905442003377</v>
      </c>
      <c r="AD39" s="46">
        <f t="shared" si="16"/>
        <v>33.739120327681</v>
      </c>
      <c r="AE39" s="47">
        <f t="shared" si="17"/>
        <v>36.716105856179652</v>
      </c>
      <c r="AG39" s="96"/>
      <c r="AH39" s="39" t="s">
        <v>55</v>
      </c>
      <c r="AI39" s="46">
        <f t="shared" si="18"/>
        <v>26.46541386357724</v>
      </c>
      <c r="AJ39" s="46">
        <f t="shared" si="19"/>
        <v>28.563591340337496</v>
      </c>
      <c r="AK39" s="46">
        <f t="shared" si="20"/>
        <v>31.34896972238197</v>
      </c>
      <c r="AL39" s="46">
        <f t="shared" si="21"/>
        <v>33.073228205019689</v>
      </c>
      <c r="AM39" s="46">
        <f t="shared" si="22"/>
        <v>36.613188758434561</v>
      </c>
      <c r="AN39" s="46">
        <f t="shared" si="23"/>
        <v>37.777292694251379</v>
      </c>
      <c r="AO39" s="47">
        <f t="shared" si="24"/>
        <v>41.294252542617734</v>
      </c>
      <c r="AQ39" s="96"/>
      <c r="AR39" s="39" t="s">
        <v>55</v>
      </c>
      <c r="AS39" s="46">
        <f t="shared" si="25"/>
        <v>29.664271077537489</v>
      </c>
      <c r="AT39" s="46">
        <f t="shared" si="26"/>
        <v>32.118123903997464</v>
      </c>
      <c r="AU39" s="46">
        <f t="shared" si="27"/>
        <v>35.394289653475631</v>
      </c>
      <c r="AV39" s="46">
        <f t="shared" si="28"/>
        <v>37.43259726909745</v>
      </c>
      <c r="AW39" s="46">
        <f t="shared" si="29"/>
        <v>41.640718462370629</v>
      </c>
      <c r="AX39" s="46">
        <f t="shared" si="30"/>
        <v>43.031178000213011</v>
      </c>
      <c r="AY39" s="47">
        <f t="shared" si="31"/>
        <v>47.251060164081672</v>
      </c>
    </row>
    <row r="41" spans="2:57" ht="18.75" x14ac:dyDescent="0.3">
      <c r="B41" s="3"/>
      <c r="C41" s="82" t="s">
        <v>56</v>
      </c>
      <c r="D41" s="82"/>
      <c r="E41" s="82"/>
      <c r="F41" s="82"/>
      <c r="G41" s="82"/>
      <c r="H41" s="82"/>
      <c r="I41" s="82"/>
      <c r="J41" s="82"/>
      <c r="K41" s="82"/>
      <c r="M41" s="82" t="s">
        <v>56</v>
      </c>
      <c r="N41" s="82"/>
      <c r="O41" s="82"/>
      <c r="P41" s="82"/>
      <c r="Q41" s="82"/>
      <c r="R41" s="82"/>
      <c r="S41" s="82"/>
      <c r="T41" s="82"/>
      <c r="U41" s="82"/>
      <c r="V41" s="31"/>
      <c r="W41" s="82" t="s">
        <v>56</v>
      </c>
      <c r="X41" s="82"/>
      <c r="Y41" s="82"/>
      <c r="Z41" s="82"/>
      <c r="AA41" s="82"/>
      <c r="AB41" s="82"/>
      <c r="AC41" s="82"/>
      <c r="AD41" s="82"/>
      <c r="AE41" s="82"/>
      <c r="AG41" s="82" t="s">
        <v>56</v>
      </c>
      <c r="AH41" s="82"/>
      <c r="AI41" s="82"/>
      <c r="AJ41" s="82"/>
      <c r="AK41" s="82"/>
      <c r="AL41" s="82"/>
      <c r="AM41" s="82"/>
      <c r="AN41" s="82"/>
      <c r="AO41" s="82"/>
      <c r="AQ41" s="82" t="s">
        <v>56</v>
      </c>
      <c r="AR41" s="82"/>
      <c r="AS41" s="82"/>
      <c r="AT41" s="82"/>
      <c r="AU41" s="82"/>
      <c r="AV41" s="82"/>
      <c r="AW41" s="82"/>
      <c r="AX41" s="82"/>
      <c r="AY41" s="82"/>
      <c r="BA41" t="s">
        <v>57</v>
      </c>
    </row>
    <row r="42" spans="2:57" ht="24" customHeight="1" x14ac:dyDescent="0.35">
      <c r="C42" s="105" t="s">
        <v>58</v>
      </c>
      <c r="D42" s="106"/>
      <c r="E42" s="100" t="s">
        <v>32</v>
      </c>
      <c r="F42" s="100"/>
      <c r="G42" s="100"/>
      <c r="H42" s="100"/>
      <c r="I42" s="100"/>
      <c r="J42" s="100"/>
      <c r="K42" s="100"/>
      <c r="M42" s="105" t="s">
        <v>59</v>
      </c>
      <c r="N42" s="106"/>
      <c r="O42" s="100" t="s">
        <v>32</v>
      </c>
      <c r="P42" s="100"/>
      <c r="Q42" s="100"/>
      <c r="R42" s="100"/>
      <c r="S42" s="100"/>
      <c r="T42" s="100"/>
      <c r="U42" s="100"/>
      <c r="V42" s="28"/>
      <c r="W42" s="101" t="s">
        <v>60</v>
      </c>
      <c r="X42" s="102"/>
      <c r="Y42" s="100" t="s">
        <v>32</v>
      </c>
      <c r="Z42" s="100"/>
      <c r="AA42" s="100"/>
      <c r="AB42" s="100"/>
      <c r="AC42" s="100"/>
      <c r="AD42" s="100"/>
      <c r="AE42" s="100"/>
      <c r="AG42" s="105" t="s">
        <v>61</v>
      </c>
      <c r="AH42" s="106"/>
      <c r="AI42" s="100" t="s">
        <v>32</v>
      </c>
      <c r="AJ42" s="100"/>
      <c r="AK42" s="100"/>
      <c r="AL42" s="100"/>
      <c r="AM42" s="100"/>
      <c r="AN42" s="100"/>
      <c r="AO42" s="100"/>
      <c r="AQ42" s="105" t="s">
        <v>62</v>
      </c>
      <c r="AR42" s="106"/>
      <c r="AS42" s="100" t="s">
        <v>32</v>
      </c>
      <c r="AT42" s="100"/>
      <c r="AU42" s="100"/>
      <c r="AV42" s="100"/>
      <c r="AW42" s="100"/>
      <c r="AX42" s="100"/>
      <c r="AY42" s="100"/>
      <c r="BB42" t="s">
        <v>37</v>
      </c>
    </row>
    <row r="43" spans="2:57" ht="24" customHeight="1" thickBot="1" x14ac:dyDescent="0.3">
      <c r="C43" s="107"/>
      <c r="D43" s="108"/>
      <c r="E43" s="32">
        <v>1</v>
      </c>
      <c r="F43" s="32">
        <v>2</v>
      </c>
      <c r="G43" s="32">
        <v>5</v>
      </c>
      <c r="H43" s="32">
        <v>10</v>
      </c>
      <c r="I43" s="32">
        <v>50</v>
      </c>
      <c r="J43" s="32">
        <v>100</v>
      </c>
      <c r="K43" s="32">
        <v>1000</v>
      </c>
      <c r="L43" s="2"/>
      <c r="M43" s="107"/>
      <c r="N43" s="108"/>
      <c r="O43" s="32">
        <v>1</v>
      </c>
      <c r="P43" s="32">
        <v>2</v>
      </c>
      <c r="Q43" s="32">
        <v>5</v>
      </c>
      <c r="R43" s="32">
        <v>10</v>
      </c>
      <c r="S43" s="32">
        <v>50</v>
      </c>
      <c r="T43" s="32">
        <v>100</v>
      </c>
      <c r="U43" s="32">
        <v>1000</v>
      </c>
      <c r="V43" s="26"/>
      <c r="W43" s="103"/>
      <c r="X43" s="104"/>
      <c r="Y43" s="32">
        <v>1</v>
      </c>
      <c r="Z43" s="32">
        <v>2</v>
      </c>
      <c r="AA43" s="32">
        <v>5</v>
      </c>
      <c r="AB43" s="32">
        <v>10</v>
      </c>
      <c r="AC43" s="32">
        <v>50</v>
      </c>
      <c r="AD43" s="32">
        <v>100</v>
      </c>
      <c r="AE43" s="32">
        <v>1000</v>
      </c>
      <c r="AG43" s="107"/>
      <c r="AH43" s="108"/>
      <c r="AI43" s="32">
        <v>1</v>
      </c>
      <c r="AJ43" s="32">
        <v>2</v>
      </c>
      <c r="AK43" s="32">
        <v>5</v>
      </c>
      <c r="AL43" s="32">
        <v>10</v>
      </c>
      <c r="AM43" s="32">
        <v>50</v>
      </c>
      <c r="AN43" s="32">
        <v>100</v>
      </c>
      <c r="AO43" s="32">
        <v>1000</v>
      </c>
      <c r="AQ43" s="107"/>
      <c r="AR43" s="108"/>
      <c r="AS43" s="32">
        <v>1</v>
      </c>
      <c r="AT43" s="32">
        <v>2</v>
      </c>
      <c r="AU43" s="32">
        <v>5</v>
      </c>
      <c r="AV43" s="32">
        <v>10</v>
      </c>
      <c r="AW43" s="32">
        <v>50</v>
      </c>
      <c r="AX43" s="32">
        <v>100</v>
      </c>
      <c r="AY43" s="32">
        <v>1000</v>
      </c>
      <c r="BA43" t="s">
        <v>63</v>
      </c>
      <c r="BB43">
        <v>3</v>
      </c>
      <c r="BC43">
        <v>60</v>
      </c>
      <c r="BD43">
        <v>600</v>
      </c>
      <c r="BE43">
        <v>3600</v>
      </c>
    </row>
    <row r="44" spans="2:57" ht="15" customHeight="1" thickBot="1" x14ac:dyDescent="0.3">
      <c r="C44" s="97" t="s">
        <v>39</v>
      </c>
      <c r="D44" s="33" t="s">
        <v>40</v>
      </c>
      <c r="E44" s="35">
        <v>30.22250597275643</v>
      </c>
      <c r="F44" s="35">
        <v>31.699067698567397</v>
      </c>
      <c r="G44" s="35">
        <v>33.403435067658336</v>
      </c>
      <c r="H44" s="35">
        <v>34.621475557728942</v>
      </c>
      <c r="I44" s="35">
        <v>37.090659880159301</v>
      </c>
      <c r="J44" s="35">
        <v>38.005534072419572</v>
      </c>
      <c r="K44" s="36">
        <v>40.940673612296017</v>
      </c>
      <c r="M44" s="97" t="s">
        <v>39</v>
      </c>
      <c r="N44" s="33" t="s">
        <v>40</v>
      </c>
      <c r="O44" s="35">
        <f>E44*(E44*$BE$52+$BE$53)</f>
        <v>31.066390217248891</v>
      </c>
      <c r="P44" s="35">
        <f t="shared" ref="P44:U44" si="32">F44*(F44*$BE$52+$BE$53)</f>
        <v>32.609924154688308</v>
      </c>
      <c r="Q44" s="35">
        <f t="shared" si="32"/>
        <v>34.394578094798469</v>
      </c>
      <c r="R44" s="35">
        <f t="shared" si="32"/>
        <v>35.671953844918221</v>
      </c>
      <c r="S44" s="35">
        <f t="shared" si="32"/>
        <v>38.266428714495213</v>
      </c>
      <c r="T44" s="35">
        <f t="shared" si="32"/>
        <v>39.229427948509333</v>
      </c>
      <c r="U44" s="36">
        <f t="shared" si="32"/>
        <v>42.325179539820674</v>
      </c>
      <c r="V44" s="27"/>
      <c r="W44" s="97" t="s">
        <v>39</v>
      </c>
      <c r="X44" s="33" t="s">
        <v>40</v>
      </c>
      <c r="Y44" s="35">
        <f>E44*(E44*$BD$52+$BD$53)</f>
        <v>33.251959704376006</v>
      </c>
      <c r="Z44" s="35">
        <f t="shared" ref="Z44:AE44" si="33">F44*(F44*$BD$52+$BD$53)</f>
        <v>34.968736613027048</v>
      </c>
      <c r="AA44" s="35">
        <f t="shared" si="33"/>
        <v>36.961060139320985</v>
      </c>
      <c r="AB44" s="35">
        <f t="shared" si="33"/>
        <v>38.391903355423516</v>
      </c>
      <c r="AC44" s="35">
        <f t="shared" si="33"/>
        <v>41.310412326462732</v>
      </c>
      <c r="AD44" s="35">
        <f t="shared" si="33"/>
        <v>42.397867930822841</v>
      </c>
      <c r="AE44" s="36">
        <f t="shared" si="33"/>
        <v>45.908952377298704</v>
      </c>
      <c r="AG44" s="97" t="s">
        <v>39</v>
      </c>
      <c r="AH44" s="33" t="s">
        <v>40</v>
      </c>
      <c r="AI44" s="35">
        <f>E44*(E44*$BC$52+$BC$53)</f>
        <v>36.059847686061794</v>
      </c>
      <c r="AJ44" s="35">
        <f t="shared" ref="AJ44:AO59" si="34">F44*(F44*$BC$52+$BC$53)</f>
        <v>37.999462092606983</v>
      </c>
      <c r="AK44" s="35">
        <f t="shared" si="34"/>
        <v>40.258924035869192</v>
      </c>
      <c r="AL44" s="35">
        <f t="shared" si="34"/>
        <v>41.887194059117924</v>
      </c>
      <c r="AM44" s="35">
        <f t="shared" si="34"/>
        <v>45.222583340089272</v>
      </c>
      <c r="AN44" s="35">
        <f t="shared" si="34"/>
        <v>46.470165746783429</v>
      </c>
      <c r="AO44" s="36">
        <f t="shared" si="34"/>
        <v>50.515655628287284</v>
      </c>
      <c r="AQ44" s="97" t="s">
        <v>39</v>
      </c>
      <c r="AR44" s="33" t="s">
        <v>40</v>
      </c>
      <c r="AS44" s="35">
        <f>E44*(E44*$BB$52+$BB$53)</f>
        <v>39.71260491347882</v>
      </c>
      <c r="AT44" s="35">
        <f t="shared" ref="AT44:AY44" si="35">F44*(F44*$BB$52+$BB$53)</f>
        <v>41.941921134357777</v>
      </c>
      <c r="AU44" s="35">
        <f t="shared" si="35"/>
        <v>44.548665452652166</v>
      </c>
      <c r="AV44" s="35">
        <f t="shared" si="35"/>
        <v>46.433583758176638</v>
      </c>
      <c r="AW44" s="35">
        <f t="shared" si="35"/>
        <v>50.31088288586794</v>
      </c>
      <c r="AX44" s="35">
        <f t="shared" si="35"/>
        <v>51.766610107976341</v>
      </c>
      <c r="AY44" s="36">
        <f t="shared" si="35"/>
        <v>56.506736434096055</v>
      </c>
      <c r="BA44">
        <v>10</v>
      </c>
      <c r="BB44">
        <v>1.1891</v>
      </c>
      <c r="BC44">
        <v>1.1163000000000001</v>
      </c>
      <c r="BD44">
        <v>1.0604</v>
      </c>
      <c r="BE44">
        <v>1.0167999999999999</v>
      </c>
    </row>
    <row r="45" spans="2:57" x14ac:dyDescent="0.25">
      <c r="C45" s="98"/>
      <c r="D45" s="42">
        <v>0</v>
      </c>
      <c r="E45" s="37">
        <v>19.502703609301239</v>
      </c>
      <c r="F45" s="37">
        <v>21.854282235589366</v>
      </c>
      <c r="G45" s="37">
        <v>24.241659192818481</v>
      </c>
      <c r="H45" s="37">
        <v>25.304150717082543</v>
      </c>
      <c r="I45" s="37">
        <v>28.219772969650215</v>
      </c>
      <c r="J45" s="37">
        <v>29.186257854176358</v>
      </c>
      <c r="K45" s="38">
        <v>31.953131939084734</v>
      </c>
      <c r="M45" s="98"/>
      <c r="N45" s="42">
        <v>0</v>
      </c>
      <c r="O45" s="37">
        <f t="shared" ref="O45:O68" si="36">E45*(E45*$BE$52+$BE$53)</f>
        <v>19.932279656526081</v>
      </c>
      <c r="P45" s="37">
        <f t="shared" ref="P45:P68" si="37">F45*(F45*$BE$52+$BE$53)</f>
        <v>22.363920933469565</v>
      </c>
      <c r="Q45" s="37">
        <f t="shared" ref="Q45:Q68" si="38">G45*(G45*$BE$52+$BE$53)</f>
        <v>24.838801863928751</v>
      </c>
      <c r="R45" s="37">
        <f t="shared" ref="R45:R68" si="39">H45*(H45*$BE$52+$BE$53)</f>
        <v>25.942252644117634</v>
      </c>
      <c r="S45" s="37">
        <f t="shared" ref="S45:S68" si="40">I45*(I45*$BE$52+$BE$53)</f>
        <v>28.976651976759495</v>
      </c>
      <c r="T45" s="37">
        <f t="shared" ref="T45:T68" si="41">J45*(J45*$BE$52+$BE$53)</f>
        <v>29.984573274070311</v>
      </c>
      <c r="U45" s="38">
        <f t="shared" ref="U45:U68" si="42">K45*(K45*$BE$52+$BE$53)</f>
        <v>32.875753782390497</v>
      </c>
      <c r="V45" s="27"/>
      <c r="W45" s="98"/>
      <c r="X45" s="42">
        <v>0</v>
      </c>
      <c r="Y45" s="37">
        <f t="shared" ref="Y45:Y68" si="43">E45*(E45*$BD$52+$BD$53)</f>
        <v>21.045763878902132</v>
      </c>
      <c r="Z45" s="37">
        <f t="shared" ref="Z45:Z68" si="44">F45*(F45*$BD$52+$BD$53)</f>
        <v>23.68464253708246</v>
      </c>
      <c r="AA45" s="37">
        <f t="shared" ref="AA45:AA68" si="45">G45*(G45*$BD$52+$BD$53)</f>
        <v>26.385981061595089</v>
      </c>
      <c r="AB45" s="37">
        <f t="shared" ref="AB45:AB68" si="46">H45*(H45*$BD$52+$BD$53)</f>
        <v>27.595420736988071</v>
      </c>
      <c r="AC45" s="37">
        <f t="shared" ref="AC45:AC68" si="47">I45*(I45*$BD$52+$BD$53)</f>
        <v>30.937138234838418</v>
      </c>
      <c r="AD45" s="37">
        <f t="shared" ref="AD45:AD68" si="48">J45*(J45*$BD$52+$BD$53)</f>
        <v>32.052258714476359</v>
      </c>
      <c r="AE45" s="38">
        <f t="shared" ref="AE45:AE68" si="49">K45*(K45*$BD$52+$BD$53)</f>
        <v>35.2649996112171</v>
      </c>
      <c r="AG45" s="98"/>
      <c r="AH45" s="42">
        <v>0</v>
      </c>
      <c r="AI45" s="37">
        <f t="shared" ref="AI45:AI68" si="50">E45*(E45*$BC$52+$BC$53)</f>
        <v>22.475116004584084</v>
      </c>
      <c r="AJ45" s="37">
        <f t="shared" si="34"/>
        <v>25.38038921236064</v>
      </c>
      <c r="AK45" s="37">
        <f t="shared" si="34"/>
        <v>28.372881661215057</v>
      </c>
      <c r="AL45" s="37">
        <f t="shared" si="34"/>
        <v>29.718605883578856</v>
      </c>
      <c r="AM45" s="37">
        <f t="shared" si="34"/>
        <v>33.455532421716505</v>
      </c>
      <c r="AN45" s="37">
        <f t="shared" si="34"/>
        <v>34.708524904774151</v>
      </c>
      <c r="AO45" s="38">
        <f t="shared" si="34"/>
        <v>38.334872204637982</v>
      </c>
      <c r="AQ45" s="98"/>
      <c r="AR45" s="42">
        <v>0</v>
      </c>
      <c r="AS45" s="37">
        <f t="shared" ref="AS45:AS68" si="51">E45*(E45*$BB$52+$BB$53)</f>
        <v>24.335376686478536</v>
      </c>
      <c r="AT45" s="37">
        <f t="shared" ref="AT45:AT68" si="52">F45*(F45*$BB$52+$BB$53)</f>
        <v>27.587096457643653</v>
      </c>
      <c r="AU45" s="37">
        <f t="shared" ref="AU45:AU68" si="53">G45*(G45*$BB$52+$BB$53)</f>
        <v>30.958198293036268</v>
      </c>
      <c r="AV45" s="37">
        <f t="shared" ref="AV45:AV68" si="54">H45*(H45*$BB$52+$BB$53)</f>
        <v>32.481132510488628</v>
      </c>
      <c r="AW45" s="37">
        <f t="shared" ref="AW45:AW68" si="55">I45*(I45*$BB$52+$BB$53)</f>
        <v>36.731913733478301</v>
      </c>
      <c r="AX45" s="37">
        <f t="shared" ref="AX45:AX68" si="56">J45*(J45*$BB$52+$BB$53)</f>
        <v>38.164158557188024</v>
      </c>
      <c r="AY45" s="38">
        <f t="shared" ref="AY45:AY68" si="57">K45*(K45*$BB$52+$BB$53)</f>
        <v>42.328223716820787</v>
      </c>
      <c r="BA45">
        <v>15</v>
      </c>
      <c r="BB45">
        <v>1.2190000000000001</v>
      </c>
      <c r="BC45">
        <v>1.1347</v>
      </c>
      <c r="BD45">
        <v>1.0699000000000001</v>
      </c>
      <c r="BE45">
        <v>1.0195000000000001</v>
      </c>
    </row>
    <row r="46" spans="2:57" x14ac:dyDescent="0.25">
      <c r="C46" s="98"/>
      <c r="D46" s="34">
        <v>30</v>
      </c>
      <c r="E46" s="37">
        <v>17.965513554137775</v>
      </c>
      <c r="F46" s="37">
        <v>19.694814446917121</v>
      </c>
      <c r="G46" s="37">
        <v>22.479785057265069</v>
      </c>
      <c r="H46" s="37">
        <v>24.081829617338048</v>
      </c>
      <c r="I46" s="37">
        <v>26.923879519216332</v>
      </c>
      <c r="J46" s="37">
        <v>27.823913544555129</v>
      </c>
      <c r="K46" s="38">
        <v>30.724326323493742</v>
      </c>
      <c r="M46" s="98"/>
      <c r="N46" s="34">
        <v>30</v>
      </c>
      <c r="O46" s="37">
        <f t="shared" si="36"/>
        <v>18.346041679794681</v>
      </c>
      <c r="P46" s="37">
        <f t="shared" si="37"/>
        <v>20.130702994021455</v>
      </c>
      <c r="Q46" s="37">
        <f t="shared" si="38"/>
        <v>23.011744033333624</v>
      </c>
      <c r="R46" s="37">
        <f t="shared" si="39"/>
        <v>24.672918276759145</v>
      </c>
      <c r="S46" s="37">
        <f t="shared" si="40"/>
        <v>27.626811766384382</v>
      </c>
      <c r="T46" s="37">
        <f t="shared" si="41"/>
        <v>28.564117358322786</v>
      </c>
      <c r="U46" s="38">
        <f t="shared" si="42"/>
        <v>31.590702536367118</v>
      </c>
      <c r="V46" s="27"/>
      <c r="W46" s="98"/>
      <c r="X46" s="34">
        <v>30</v>
      </c>
      <c r="Y46" s="37">
        <f t="shared" si="43"/>
        <v>19.332546520001081</v>
      </c>
      <c r="Z46" s="37">
        <f t="shared" si="44"/>
        <v>21.260528255620684</v>
      </c>
      <c r="AA46" s="37">
        <f t="shared" si="45"/>
        <v>24.390233559450802</v>
      </c>
      <c r="AB46" s="37">
        <f t="shared" si="46"/>
        <v>26.204431082669149</v>
      </c>
      <c r="AC46" s="37">
        <f t="shared" si="47"/>
        <v>29.447725133728028</v>
      </c>
      <c r="AD46" s="37">
        <f t="shared" si="48"/>
        <v>30.48146205074023</v>
      </c>
      <c r="AE46" s="38">
        <f t="shared" si="49"/>
        <v>33.834455334084019</v>
      </c>
      <c r="AG46" s="98"/>
      <c r="AH46" s="34">
        <v>30</v>
      </c>
      <c r="AI46" s="37">
        <f t="shared" si="50"/>
        <v>20.598700039029616</v>
      </c>
      <c r="AJ46" s="37">
        <f t="shared" si="34"/>
        <v>22.71088413928501</v>
      </c>
      <c r="AK46" s="37">
        <f t="shared" si="34"/>
        <v>26.160247024888104</v>
      </c>
      <c r="AL46" s="37">
        <f t="shared" si="34"/>
        <v>28.171188043705914</v>
      </c>
      <c r="AM46" s="37">
        <f t="shared" si="34"/>
        <v>31.786621381359023</v>
      </c>
      <c r="AN46" s="37">
        <f t="shared" si="34"/>
        <v>32.944372601846332</v>
      </c>
      <c r="AO46" s="38">
        <f t="shared" si="34"/>
        <v>36.717181141146916</v>
      </c>
      <c r="AQ46" s="98"/>
      <c r="AR46" s="34">
        <v>30</v>
      </c>
      <c r="AS46" s="37">
        <f t="shared" si="51"/>
        <v>22.246701219931388</v>
      </c>
      <c r="AT46" s="37">
        <f t="shared" si="52"/>
        <v>24.598461592926274</v>
      </c>
      <c r="AU46" s="37">
        <f t="shared" si="53"/>
        <v>28.463532301947527</v>
      </c>
      <c r="AV46" s="37">
        <f t="shared" si="54"/>
        <v>30.730311459720362</v>
      </c>
      <c r="AW46" s="37">
        <f t="shared" si="55"/>
        <v>34.829623409132736</v>
      </c>
      <c r="AX46" s="37">
        <f t="shared" si="56"/>
        <v>36.148616254642917</v>
      </c>
      <c r="AY46" s="38">
        <f t="shared" si="57"/>
        <v>40.46723312383287</v>
      </c>
      <c r="BA46">
        <v>20</v>
      </c>
      <c r="BB46">
        <v>1.2492000000000001</v>
      </c>
      <c r="BC46">
        <v>1.1533</v>
      </c>
      <c r="BD46">
        <v>1.0795999999999999</v>
      </c>
      <c r="BE46">
        <v>1.0222</v>
      </c>
    </row>
    <row r="47" spans="2:57" x14ac:dyDescent="0.25">
      <c r="C47" s="98"/>
      <c r="D47" s="34">
        <v>60</v>
      </c>
      <c r="E47" s="37">
        <v>18.075700495231413</v>
      </c>
      <c r="F47" s="37">
        <v>20.626578057913154</v>
      </c>
      <c r="G47" s="37">
        <v>22.321132775563896</v>
      </c>
      <c r="H47" s="37">
        <v>23.594708911299914</v>
      </c>
      <c r="I47" s="37">
        <v>26.385859691370385</v>
      </c>
      <c r="J47" s="37">
        <v>27.504987947481318</v>
      </c>
      <c r="K47" s="38">
        <v>30.209519757112655</v>
      </c>
      <c r="M47" s="98"/>
      <c r="N47" s="34">
        <v>60</v>
      </c>
      <c r="O47" s="37">
        <f t="shared" si="36"/>
        <v>18.459657932443847</v>
      </c>
      <c r="P47" s="37">
        <f t="shared" si="37"/>
        <v>21.093659037276122</v>
      </c>
      <c r="Q47" s="37">
        <f t="shared" si="38"/>
        <v>22.847389708539161</v>
      </c>
      <c r="R47" s="37">
        <f t="shared" si="39"/>
        <v>24.16751978073254</v>
      </c>
      <c r="S47" s="37">
        <f t="shared" si="40"/>
        <v>27.066937381291847</v>
      </c>
      <c r="T47" s="37">
        <f t="shared" si="41"/>
        <v>28.231882710382962</v>
      </c>
      <c r="U47" s="38">
        <f t="shared" si="42"/>
        <v>31.052825626543491</v>
      </c>
      <c r="V47" s="27"/>
      <c r="W47" s="98"/>
      <c r="X47" s="34">
        <v>60</v>
      </c>
      <c r="Y47" s="37">
        <f t="shared" si="43"/>
        <v>19.455041473722147</v>
      </c>
      <c r="Z47" s="37">
        <f t="shared" si="44"/>
        <v>22.304227557957212</v>
      </c>
      <c r="AA47" s="37">
        <f t="shared" si="45"/>
        <v>24.211121827246519</v>
      </c>
      <c r="AB47" s="37">
        <f t="shared" si="46"/>
        <v>25.651732832549502</v>
      </c>
      <c r="AC47" s="37">
        <f t="shared" si="47"/>
        <v>28.831304956364942</v>
      </c>
      <c r="AD47" s="37">
        <f t="shared" si="48"/>
        <v>30.114793950066257</v>
      </c>
      <c r="AE47" s="38">
        <f t="shared" si="49"/>
        <v>33.23689892661924</v>
      </c>
      <c r="AG47" s="98"/>
      <c r="AH47" s="34">
        <v>60</v>
      </c>
      <c r="AI47" s="37">
        <f t="shared" si="50"/>
        <v>20.732605447902607</v>
      </c>
      <c r="AJ47" s="37">
        <f t="shared" si="34"/>
        <v>23.858370864888652</v>
      </c>
      <c r="AK47" s="37">
        <f t="shared" si="34"/>
        <v>25.962162751751087</v>
      </c>
      <c r="AL47" s="37">
        <f t="shared" si="34"/>
        <v>27.557673715768804</v>
      </c>
      <c r="AM47" s="37">
        <f t="shared" si="34"/>
        <v>31.097484153484885</v>
      </c>
      <c r="AN47" s="37">
        <f t="shared" si="34"/>
        <v>32.533421079335255</v>
      </c>
      <c r="AO47" s="38">
        <f t="shared" si="34"/>
        <v>36.042862473125012</v>
      </c>
      <c r="AQ47" s="98"/>
      <c r="AR47" s="34">
        <v>60</v>
      </c>
      <c r="AS47" s="37">
        <f t="shared" si="51"/>
        <v>22.39544784953355</v>
      </c>
      <c r="AT47" s="37">
        <f t="shared" si="52"/>
        <v>25.880927175849525</v>
      </c>
      <c r="AU47" s="37">
        <f t="shared" si="53"/>
        <v>28.240775983706385</v>
      </c>
      <c r="AV47" s="37">
        <f t="shared" si="54"/>
        <v>30.037715728646877</v>
      </c>
      <c r="AW47" s="37">
        <f t="shared" si="55"/>
        <v>34.045938443179629</v>
      </c>
      <c r="AX47" s="37">
        <f t="shared" si="56"/>
        <v>35.680088555358921</v>
      </c>
      <c r="AY47" s="38">
        <f t="shared" si="57"/>
        <v>39.693117774749396</v>
      </c>
      <c r="BA47">
        <v>25</v>
      </c>
      <c r="BB47">
        <v>1.2799</v>
      </c>
      <c r="BC47">
        <v>1.1720999999999999</v>
      </c>
      <c r="BD47">
        <v>1.0893999999999999</v>
      </c>
      <c r="BE47">
        <v>1.0248999999999999</v>
      </c>
    </row>
    <row r="48" spans="2:57" x14ac:dyDescent="0.25">
      <c r="C48" s="98"/>
      <c r="D48" s="34">
        <v>90</v>
      </c>
      <c r="E48" s="37">
        <v>19.526750590092277</v>
      </c>
      <c r="F48" s="37">
        <v>21.553455721345252</v>
      </c>
      <c r="G48" s="37">
        <v>23.453603668497859</v>
      </c>
      <c r="H48" s="37">
        <v>24.703126885549793</v>
      </c>
      <c r="I48" s="37">
        <v>27.256354462896539</v>
      </c>
      <c r="J48" s="37">
        <v>28.113408523784194</v>
      </c>
      <c r="K48" s="38">
        <v>30.84212834466301</v>
      </c>
      <c r="M48" s="98"/>
      <c r="N48" s="34">
        <v>90</v>
      </c>
      <c r="O48" s="37">
        <f t="shared" si="36"/>
        <v>19.957114565494535</v>
      </c>
      <c r="P48" s="37">
        <f t="shared" si="37"/>
        <v>22.052513070439048</v>
      </c>
      <c r="Q48" s="37">
        <f t="shared" si="38"/>
        <v>24.021168728723321</v>
      </c>
      <c r="R48" s="37">
        <f t="shared" si="39"/>
        <v>25.31790668221447</v>
      </c>
      <c r="S48" s="37">
        <f t="shared" si="40"/>
        <v>27.972951140561154</v>
      </c>
      <c r="T48" s="37">
        <f t="shared" si="41"/>
        <v>28.865790096456809</v>
      </c>
      <c r="U48" s="38">
        <f t="shared" si="42"/>
        <v>31.713824679413467</v>
      </c>
      <c r="V48" s="27"/>
      <c r="W48" s="98"/>
      <c r="X48" s="34">
        <v>90</v>
      </c>
      <c r="Y48" s="37">
        <f t="shared" si="43"/>
        <v>21.072638496666137</v>
      </c>
      <c r="Z48" s="37">
        <f t="shared" si="44"/>
        <v>23.345847732662023</v>
      </c>
      <c r="AA48" s="37">
        <f t="shared" si="45"/>
        <v>25.491806242132501</v>
      </c>
      <c r="AB48" s="37">
        <f t="shared" si="46"/>
        <v>26.910725771301109</v>
      </c>
      <c r="AC48" s="37">
        <f t="shared" si="47"/>
        <v>29.829218540992333</v>
      </c>
      <c r="AD48" s="37">
        <f t="shared" si="48"/>
        <v>30.814640816187818</v>
      </c>
      <c r="AE48" s="38">
        <f t="shared" si="49"/>
        <v>33.971339623523264</v>
      </c>
      <c r="AG48" s="98"/>
      <c r="AH48" s="34">
        <v>90</v>
      </c>
      <c r="AI48" s="37">
        <f t="shared" si="50"/>
        <v>22.504612318005645</v>
      </c>
      <c r="AJ48" s="37">
        <f t="shared" si="34"/>
        <v>25.006386827748148</v>
      </c>
      <c r="AK48" s="37">
        <f t="shared" si="34"/>
        <v>27.38029263088935</v>
      </c>
      <c r="AL48" s="37">
        <f t="shared" si="34"/>
        <v>28.956310736797914</v>
      </c>
      <c r="AM48" s="37">
        <f t="shared" si="34"/>
        <v>32.213580680048167</v>
      </c>
      <c r="AN48" s="37">
        <f t="shared" si="34"/>
        <v>33.318070618732186</v>
      </c>
      <c r="AO48" s="38">
        <f t="shared" si="34"/>
        <v>36.871767141199044</v>
      </c>
      <c r="AQ48" s="98"/>
      <c r="AR48" s="34">
        <v>90</v>
      </c>
      <c r="AS48" s="37">
        <f t="shared" si="51"/>
        <v>24.368282701530728</v>
      </c>
      <c r="AT48" s="37">
        <f t="shared" si="52"/>
        <v>27.167308561179141</v>
      </c>
      <c r="AU48" s="37">
        <f t="shared" si="53"/>
        <v>29.837637655277327</v>
      </c>
      <c r="AV48" s="37">
        <f t="shared" si="54"/>
        <v>31.617935100951065</v>
      </c>
      <c r="AW48" s="37">
        <f t="shared" si="55"/>
        <v>35.315697314501634</v>
      </c>
      <c r="AX48" s="37">
        <f t="shared" si="56"/>
        <v>36.574995902622923</v>
      </c>
      <c r="AY48" s="38">
        <f t="shared" si="57"/>
        <v>40.644832487801821</v>
      </c>
      <c r="BA48">
        <v>30</v>
      </c>
      <c r="BB48">
        <v>1.3109</v>
      </c>
      <c r="BC48">
        <v>1.1913</v>
      </c>
      <c r="BD48">
        <v>1.0992999999999999</v>
      </c>
      <c r="BE48">
        <v>1.0277000000000001</v>
      </c>
    </row>
    <row r="49" spans="3:57" x14ac:dyDescent="0.25">
      <c r="C49" s="98"/>
      <c r="D49" s="34">
        <v>120</v>
      </c>
      <c r="E49" s="37">
        <v>20.572379234440618</v>
      </c>
      <c r="F49" s="37">
        <v>21.720032035195747</v>
      </c>
      <c r="G49" s="37">
        <v>23.726451368133695</v>
      </c>
      <c r="H49" s="37">
        <v>25.10985730302108</v>
      </c>
      <c r="I49" s="37">
        <v>27.62234012811783</v>
      </c>
      <c r="J49" s="37">
        <v>28.504232862412671</v>
      </c>
      <c r="K49" s="38">
        <v>31.035847094465929</v>
      </c>
      <c r="M49" s="98"/>
      <c r="N49" s="34">
        <v>120</v>
      </c>
      <c r="O49" s="37">
        <f t="shared" si="36"/>
        <v>21.037619652840903</v>
      </c>
      <c r="P49" s="37">
        <f t="shared" si="37"/>
        <v>22.22493628257892</v>
      </c>
      <c r="Q49" s="37">
        <f t="shared" si="38"/>
        <v>24.304179740582036</v>
      </c>
      <c r="R49" s="37">
        <f t="shared" si="39"/>
        <v>25.740376404123161</v>
      </c>
      <c r="S49" s="37">
        <f t="shared" si="40"/>
        <v>28.354119092349951</v>
      </c>
      <c r="T49" s="37">
        <f t="shared" si="41"/>
        <v>29.273200903848991</v>
      </c>
      <c r="U49" s="38">
        <f t="shared" si="42"/>
        <v>31.916325259312483</v>
      </c>
      <c r="V49" s="27"/>
      <c r="W49" s="98"/>
      <c r="X49" s="34">
        <v>120</v>
      </c>
      <c r="Y49" s="37">
        <f t="shared" si="43"/>
        <v>22.243423960392668</v>
      </c>
      <c r="Z49" s="37">
        <f t="shared" si="44"/>
        <v>23.533404128499772</v>
      </c>
      <c r="AA49" s="37">
        <f t="shared" si="45"/>
        <v>25.801118593029827</v>
      </c>
      <c r="AB49" s="37">
        <f t="shared" si="46"/>
        <v>27.373923214796857</v>
      </c>
      <c r="AC49" s="37">
        <f t="shared" si="47"/>
        <v>30.249666909414476</v>
      </c>
      <c r="AD49" s="37">
        <f t="shared" si="48"/>
        <v>31.264962983329912</v>
      </c>
      <c r="AE49" s="38">
        <f t="shared" si="49"/>
        <v>34.196556966806696</v>
      </c>
      <c r="AG49" s="98"/>
      <c r="AH49" s="34">
        <v>120</v>
      </c>
      <c r="AI49" s="37">
        <f t="shared" si="50"/>
        <v>23.791443120486765</v>
      </c>
      <c r="AJ49" s="37">
        <f t="shared" si="34"/>
        <v>25.213397751669302</v>
      </c>
      <c r="AK49" s="37">
        <f t="shared" si="34"/>
        <v>27.723421589451334</v>
      </c>
      <c r="AL49" s="37">
        <f t="shared" si="34"/>
        <v>29.471877878204335</v>
      </c>
      <c r="AM49" s="37">
        <f t="shared" si="34"/>
        <v>32.684545321932482</v>
      </c>
      <c r="AN49" s="37">
        <f t="shared" si="34"/>
        <v>33.823581201623234</v>
      </c>
      <c r="AO49" s="38">
        <f t="shared" si="34"/>
        <v>37.126204380472672</v>
      </c>
      <c r="AQ49" s="98"/>
      <c r="AR49" s="34">
        <v>120</v>
      </c>
      <c r="AS49" s="37">
        <f t="shared" si="51"/>
        <v>25.806034940254516</v>
      </c>
      <c r="AT49" s="37">
        <f t="shared" si="52"/>
        <v>27.399619093854671</v>
      </c>
      <c r="AU49" s="37">
        <f t="shared" si="53"/>
        <v>30.224740003521845</v>
      </c>
      <c r="AV49" s="37">
        <f t="shared" si="54"/>
        <v>32.201597940575049</v>
      </c>
      <c r="AW49" s="37">
        <f t="shared" si="55"/>
        <v>35.852342365119178</v>
      </c>
      <c r="AX49" s="37">
        <f t="shared" si="56"/>
        <v>37.152259721430951</v>
      </c>
      <c r="AY49" s="38">
        <f t="shared" si="57"/>
        <v>40.937257325914892</v>
      </c>
      <c r="BA49">
        <v>35</v>
      </c>
      <c r="BB49">
        <v>1.3424</v>
      </c>
      <c r="BC49">
        <v>1.2105999999999999</v>
      </c>
      <c r="BD49">
        <v>1.1093</v>
      </c>
      <c r="BE49">
        <v>1.0305</v>
      </c>
    </row>
    <row r="50" spans="3:57" x14ac:dyDescent="0.25">
      <c r="C50" s="98"/>
      <c r="D50" s="34">
        <v>150</v>
      </c>
      <c r="E50" s="37">
        <v>19.915662883619799</v>
      </c>
      <c r="F50" s="37">
        <v>21.840219355548911</v>
      </c>
      <c r="G50" s="37">
        <v>23.464494500097206</v>
      </c>
      <c r="H50" s="37">
        <v>24.985746141301121</v>
      </c>
      <c r="I50" s="37">
        <v>27.805659547515173</v>
      </c>
      <c r="J50" s="37">
        <v>28.928937766727397</v>
      </c>
      <c r="K50" s="38">
        <v>31.584884160988182</v>
      </c>
      <c r="M50" s="98"/>
      <c r="N50" s="34">
        <v>150</v>
      </c>
      <c r="O50" s="37">
        <f t="shared" si="36"/>
        <v>20.358858369656396</v>
      </c>
      <c r="P50" s="37">
        <f t="shared" si="37"/>
        <v>22.349361184090785</v>
      </c>
      <c r="Q50" s="37">
        <f t="shared" si="38"/>
        <v>24.032463664128105</v>
      </c>
      <c r="R50" s="37">
        <f t="shared" si="39"/>
        <v>25.61144320332847</v>
      </c>
      <c r="S50" s="37">
        <f t="shared" si="40"/>
        <v>28.545098586981872</v>
      </c>
      <c r="T50" s="37">
        <f t="shared" si="41"/>
        <v>29.716120655662575</v>
      </c>
      <c r="U50" s="38">
        <f t="shared" si="42"/>
        <v>32.490476051112026</v>
      </c>
      <c r="V50" s="27"/>
      <c r="W50" s="98"/>
      <c r="X50" s="34">
        <v>150</v>
      </c>
      <c r="Y50" s="37">
        <f t="shared" si="43"/>
        <v>21.507598610328287</v>
      </c>
      <c r="Z50" s="37">
        <f t="shared" si="44"/>
        <v>23.668796790871784</v>
      </c>
      <c r="AA50" s="37">
        <f t="shared" si="45"/>
        <v>25.50414695547699</v>
      </c>
      <c r="AB50" s="37">
        <f t="shared" si="46"/>
        <v>27.232512404420039</v>
      </c>
      <c r="AC50" s="37">
        <f t="shared" si="47"/>
        <v>30.460464655757512</v>
      </c>
      <c r="AD50" s="37">
        <f t="shared" si="48"/>
        <v>31.75500591124624</v>
      </c>
      <c r="AE50" s="38">
        <f t="shared" si="49"/>
        <v>34.835670614042591</v>
      </c>
      <c r="AG50" s="98"/>
      <c r="AH50" s="34">
        <v>150</v>
      </c>
      <c r="AI50" s="37">
        <f t="shared" si="50"/>
        <v>22.982267074164394</v>
      </c>
      <c r="AJ50" s="37">
        <f t="shared" si="34"/>
        <v>25.362890220782667</v>
      </c>
      <c r="AK50" s="37">
        <f t="shared" si="34"/>
        <v>27.393977927606166</v>
      </c>
      <c r="AL50" s="37">
        <f t="shared" si="34"/>
        <v>29.314422603067662</v>
      </c>
      <c r="AM50" s="37">
        <f t="shared" si="34"/>
        <v>32.920830561000429</v>
      </c>
      <c r="AN50" s="37">
        <f t="shared" si="34"/>
        <v>34.374230667044657</v>
      </c>
      <c r="AO50" s="38">
        <f t="shared" si="34"/>
        <v>37.848879239153113</v>
      </c>
      <c r="AQ50" s="98"/>
      <c r="AR50" s="34">
        <v>150</v>
      </c>
      <c r="AS50" s="37">
        <f t="shared" si="51"/>
        <v>24.901464333661274</v>
      </c>
      <c r="AT50" s="37">
        <f t="shared" si="52"/>
        <v>27.567447524544498</v>
      </c>
      <c r="AU50" s="37">
        <f t="shared" si="53"/>
        <v>29.853071388025768</v>
      </c>
      <c r="AV50" s="37">
        <f t="shared" si="54"/>
        <v>32.023280338194027</v>
      </c>
      <c r="AW50" s="37">
        <f t="shared" si="55"/>
        <v>36.121765744640143</v>
      </c>
      <c r="AX50" s="37">
        <f t="shared" si="56"/>
        <v>37.781705892012788</v>
      </c>
      <c r="AY50" s="38">
        <f t="shared" si="57"/>
        <v>41.768565722584064</v>
      </c>
      <c r="BA50">
        <v>40</v>
      </c>
      <c r="BB50">
        <v>1.3744000000000001</v>
      </c>
      <c r="BC50">
        <v>1.2302999999999999</v>
      </c>
      <c r="BD50">
        <v>1.1194999999999999</v>
      </c>
      <c r="BE50">
        <v>1.0333000000000001</v>
      </c>
    </row>
    <row r="51" spans="3:57" x14ac:dyDescent="0.25">
      <c r="C51" s="98"/>
      <c r="D51" s="34">
        <v>180</v>
      </c>
      <c r="E51" s="37">
        <v>23.649341704471215</v>
      </c>
      <c r="F51" s="37">
        <v>25.393408680946425</v>
      </c>
      <c r="G51" s="37">
        <v>27.679101354502436</v>
      </c>
      <c r="H51" s="37">
        <v>29.101045151538475</v>
      </c>
      <c r="I51" s="37">
        <v>32.083993740115339</v>
      </c>
      <c r="J51" s="37">
        <v>33.215435001033278</v>
      </c>
      <c r="K51" s="38">
        <v>35.999842111103341</v>
      </c>
      <c r="M51" s="98"/>
      <c r="N51" s="34">
        <v>180</v>
      </c>
      <c r="O51" s="37">
        <f t="shared" si="36"/>
        <v>24.224189515411901</v>
      </c>
      <c r="P51" s="37">
        <f t="shared" si="37"/>
        <v>26.035008061481783</v>
      </c>
      <c r="Q51" s="37">
        <f t="shared" si="38"/>
        <v>28.413248158294365</v>
      </c>
      <c r="R51" s="37">
        <f t="shared" si="39"/>
        <v>29.895665917652394</v>
      </c>
      <c r="S51" s="37">
        <f t="shared" si="40"/>
        <v>33.012703329252311</v>
      </c>
      <c r="T51" s="37">
        <f t="shared" si="41"/>
        <v>34.197565233814281</v>
      </c>
      <c r="U51" s="38">
        <f t="shared" si="42"/>
        <v>37.119434074572219</v>
      </c>
      <c r="V51" s="27"/>
      <c r="W51" s="98"/>
      <c r="X51" s="34">
        <v>180</v>
      </c>
      <c r="Y51" s="37">
        <f t="shared" si="43"/>
        <v>25.713673897061231</v>
      </c>
      <c r="Z51" s="37">
        <f t="shared" si="44"/>
        <v>27.697226067002948</v>
      </c>
      <c r="AA51" s="37">
        <f t="shared" si="45"/>
        <v>30.314922103662536</v>
      </c>
      <c r="AB51" s="37">
        <f t="shared" si="46"/>
        <v>31.953793222162492</v>
      </c>
      <c r="AC51" s="37">
        <f t="shared" si="47"/>
        <v>35.417696114340075</v>
      </c>
      <c r="AD51" s="37">
        <f t="shared" si="48"/>
        <v>36.740735496521822</v>
      </c>
      <c r="AE51" s="38">
        <f t="shared" si="49"/>
        <v>40.018133290113248</v>
      </c>
      <c r="AG51" s="98"/>
      <c r="AH51" s="34">
        <v>180</v>
      </c>
      <c r="AI51" s="37">
        <f t="shared" si="50"/>
        <v>27.626392339539706</v>
      </c>
      <c r="AJ51" s="37">
        <f t="shared" si="34"/>
        <v>29.832048357527274</v>
      </c>
      <c r="AK51" s="37">
        <f t="shared" si="34"/>
        <v>32.757679067372685</v>
      </c>
      <c r="AL51" s="37">
        <f t="shared" si="34"/>
        <v>34.597766136769081</v>
      </c>
      <c r="AM51" s="37">
        <f t="shared" si="34"/>
        <v>38.507824536366257</v>
      </c>
      <c r="AN51" s="37">
        <f t="shared" si="34"/>
        <v>40.008611026384067</v>
      </c>
      <c r="AO51" s="38">
        <f t="shared" si="34"/>
        <v>43.743386550095337</v>
      </c>
      <c r="AQ51" s="98"/>
      <c r="AR51" s="34">
        <v>180</v>
      </c>
      <c r="AS51" s="37">
        <f t="shared" si="51"/>
        <v>30.115247533975957</v>
      </c>
      <c r="AT51" s="37">
        <f t="shared" si="52"/>
        <v>32.609706399062965</v>
      </c>
      <c r="AU51" s="37">
        <f t="shared" si="53"/>
        <v>35.935719606216054</v>
      </c>
      <c r="AV51" s="37">
        <f t="shared" si="54"/>
        <v>38.037417054080088</v>
      </c>
      <c r="AW51" s="37">
        <f t="shared" si="55"/>
        <v>42.527509137847041</v>
      </c>
      <c r="AX51" s="37">
        <f t="shared" si="56"/>
        <v>44.259367963286437</v>
      </c>
      <c r="AY51" s="38">
        <f t="shared" si="57"/>
        <v>48.588711790387691</v>
      </c>
    </row>
    <row r="52" spans="3:57" x14ac:dyDescent="0.25">
      <c r="C52" s="98"/>
      <c r="D52" s="34">
        <v>210</v>
      </c>
      <c r="E52" s="37">
        <v>27.071837800359877</v>
      </c>
      <c r="F52" s="37">
        <v>28.679082789681644</v>
      </c>
      <c r="G52" s="37">
        <v>30.806895410044199</v>
      </c>
      <c r="H52" s="37">
        <v>32.09166242111381</v>
      </c>
      <c r="I52" s="37">
        <v>34.720202956446364</v>
      </c>
      <c r="J52" s="37">
        <v>35.820037504960744</v>
      </c>
      <c r="K52" s="38">
        <v>38.592051021070823</v>
      </c>
      <c r="M52" s="98"/>
      <c r="N52" s="34">
        <v>210</v>
      </c>
      <c r="O52" s="37">
        <f t="shared" si="36"/>
        <v>27.78083598854289</v>
      </c>
      <c r="P52" s="37">
        <f t="shared" si="37"/>
        <v>29.455525809516626</v>
      </c>
      <c r="Q52" s="37">
        <f t="shared" si="38"/>
        <v>31.676998970820669</v>
      </c>
      <c r="R52" s="37">
        <f t="shared" si="39"/>
        <v>33.020729344795299</v>
      </c>
      <c r="S52" s="37">
        <f t="shared" si="40"/>
        <v>35.775562121189466</v>
      </c>
      <c r="T52" s="37">
        <f t="shared" si="41"/>
        <v>36.930495226538042</v>
      </c>
      <c r="U52" s="38">
        <f t="shared" si="42"/>
        <v>39.84728171871604</v>
      </c>
      <c r="V52" s="27"/>
      <c r="W52" s="98"/>
      <c r="X52" s="34">
        <v>210</v>
      </c>
      <c r="Y52" s="37">
        <f t="shared" si="43"/>
        <v>29.617443870555839</v>
      </c>
      <c r="Z52" s="37">
        <f t="shared" si="44"/>
        <v>31.466626344846787</v>
      </c>
      <c r="AA52" s="37">
        <f t="shared" si="45"/>
        <v>33.930393718699634</v>
      </c>
      <c r="AB52" s="37">
        <f t="shared" si="46"/>
        <v>35.426646431646077</v>
      </c>
      <c r="AC52" s="37">
        <f t="shared" si="47"/>
        <v>38.508135428647279</v>
      </c>
      <c r="AD52" s="37">
        <f t="shared" si="48"/>
        <v>39.805570952520526</v>
      </c>
      <c r="AE52" s="38">
        <f t="shared" si="49"/>
        <v>43.096759909593878</v>
      </c>
      <c r="AG52" s="98"/>
      <c r="AH52" s="34">
        <v>210</v>
      </c>
      <c r="AI52" s="37">
        <f t="shared" si="50"/>
        <v>31.976523427306226</v>
      </c>
      <c r="AJ52" s="37">
        <f t="shared" si="34"/>
        <v>34.050116172811883</v>
      </c>
      <c r="AK52" s="37">
        <f t="shared" si="34"/>
        <v>36.825521578911186</v>
      </c>
      <c r="AL52" s="37">
        <f t="shared" si="34"/>
        <v>38.51796381709979</v>
      </c>
      <c r="AM52" s="37">
        <f t="shared" si="34"/>
        <v>42.019666322616054</v>
      </c>
      <c r="AN52" s="37">
        <f t="shared" si="34"/>
        <v>43.500431771654981</v>
      </c>
      <c r="AO52" s="38">
        <f t="shared" si="34"/>
        <v>47.273324943669813</v>
      </c>
      <c r="AQ52" s="98"/>
      <c r="AR52" s="34">
        <v>210</v>
      </c>
      <c r="AS52" s="37">
        <f t="shared" si="51"/>
        <v>35.045767802606719</v>
      </c>
      <c r="AT52" s="37">
        <f t="shared" si="52"/>
        <v>37.411131265685064</v>
      </c>
      <c r="AU52" s="37">
        <f t="shared" si="53"/>
        <v>40.591697036604529</v>
      </c>
      <c r="AV52" s="37">
        <f t="shared" si="54"/>
        <v>42.539194098567968</v>
      </c>
      <c r="AW52" s="37">
        <f t="shared" si="55"/>
        <v>46.587167433410997</v>
      </c>
      <c r="AX52" s="37">
        <f t="shared" si="56"/>
        <v>48.306249400411211</v>
      </c>
      <c r="AY52" s="38">
        <f t="shared" si="57"/>
        <v>52.705301794187065</v>
      </c>
      <c r="BA52" t="s">
        <v>41</v>
      </c>
      <c r="BB52">
        <f>(BB50-BB44)/($BA50-$BA44)</f>
        <v>6.1766666666666671E-3</v>
      </c>
      <c r="BC52">
        <f t="shared" ref="BC52:BE52" si="58">(BC50-BC44)/($BA50-$BA44)</f>
        <v>3.7999999999999961E-3</v>
      </c>
      <c r="BD52">
        <f t="shared" si="58"/>
        <v>1.9699999999999978E-3</v>
      </c>
      <c r="BE52">
        <f t="shared" si="58"/>
        <v>5.50000000000006E-4</v>
      </c>
    </row>
    <row r="53" spans="3:57" x14ac:dyDescent="0.25">
      <c r="C53" s="98"/>
      <c r="D53" s="34">
        <v>240</v>
      </c>
      <c r="E53" s="37">
        <v>26.54323678318335</v>
      </c>
      <c r="F53" s="37">
        <v>28.70676742016542</v>
      </c>
      <c r="G53" s="37">
        <v>30.747769846254325</v>
      </c>
      <c r="H53" s="37">
        <v>32.157146575688948</v>
      </c>
      <c r="I53" s="37">
        <v>35.219873968951156</v>
      </c>
      <c r="J53" s="37">
        <v>36.200830898526512</v>
      </c>
      <c r="K53" s="38">
        <v>39.059645382139109</v>
      </c>
      <c r="M53" s="98"/>
      <c r="N53" s="34">
        <v>240</v>
      </c>
      <c r="O53" s="37">
        <f t="shared" si="36"/>
        <v>27.230674239243797</v>
      </c>
      <c r="P53" s="37">
        <f t="shared" si="37"/>
        <v>29.484397064656797</v>
      </c>
      <c r="Q53" s="37">
        <f t="shared" si="38"/>
        <v>31.615203588302023</v>
      </c>
      <c r="R53" s="37">
        <f t="shared" si="39"/>
        <v>33.089267473733926</v>
      </c>
      <c r="S53" s="37">
        <f t="shared" si="40"/>
        <v>36.300100282114144</v>
      </c>
      <c r="T53" s="37">
        <f t="shared" si="41"/>
        <v>37.330675374438904</v>
      </c>
      <c r="U53" s="38">
        <f t="shared" si="42"/>
        <v>40.34013011851544</v>
      </c>
      <c r="V53" s="27"/>
      <c r="W53" s="98"/>
      <c r="X53" s="34">
        <v>240</v>
      </c>
      <c r="Y53" s="37">
        <f t="shared" si="43"/>
        <v>29.011497055547341</v>
      </c>
      <c r="Z53" s="37">
        <f t="shared" si="44"/>
        <v>31.49856749072563</v>
      </c>
      <c r="AA53" s="37">
        <f t="shared" si="45"/>
        <v>33.861692019517776</v>
      </c>
      <c r="AB53" s="37">
        <f t="shared" si="46"/>
        <v>35.50308413082346</v>
      </c>
      <c r="AC53" s="37">
        <f t="shared" si="47"/>
        <v>39.096988698593407</v>
      </c>
      <c r="AD53" s="37">
        <f t="shared" si="48"/>
        <v>40.255890026851645</v>
      </c>
      <c r="AE53" s="38">
        <f t="shared" si="49"/>
        <v>43.654915067027737</v>
      </c>
      <c r="AG53" s="98"/>
      <c r="AH53" s="34">
        <v>240</v>
      </c>
      <c r="AI53" s="37">
        <f t="shared" si="50"/>
        <v>31.298837215233529</v>
      </c>
      <c r="AJ53" s="37">
        <f t="shared" si="34"/>
        <v>34.086005592883161</v>
      </c>
      <c r="AK53" s="37">
        <f t="shared" si="34"/>
        <v>36.747936557185298</v>
      </c>
      <c r="AL53" s="37">
        <f t="shared" si="34"/>
        <v>38.604563040948698</v>
      </c>
      <c r="AM53" s="37">
        <f t="shared" si="34"/>
        <v>42.691260285797483</v>
      </c>
      <c r="AN53" s="37">
        <f t="shared" si="34"/>
        <v>44.015256557307247</v>
      </c>
      <c r="AO53" s="38">
        <f t="shared" si="34"/>
        <v>47.915508025598747</v>
      </c>
      <c r="AQ53" s="98"/>
      <c r="AR53" s="34">
        <v>240</v>
      </c>
      <c r="AS53" s="37">
        <f t="shared" si="51"/>
        <v>34.274805451154826</v>
      </c>
      <c r="AT53" s="37">
        <f t="shared" si="52"/>
        <v>37.452153980202368</v>
      </c>
      <c r="AU53" s="37">
        <f t="shared" si="53"/>
        <v>40.502563121711624</v>
      </c>
      <c r="AV53" s="37">
        <f t="shared" si="54"/>
        <v>42.639003528409361</v>
      </c>
      <c r="AW53" s="37">
        <f t="shared" si="55"/>
        <v>47.366319370952446</v>
      </c>
      <c r="AX53" s="37">
        <f t="shared" si="56"/>
        <v>48.904926007269211</v>
      </c>
      <c r="AY53" s="38">
        <f t="shared" si="57"/>
        <v>53.456708153605781</v>
      </c>
      <c r="BA53" t="s">
        <v>42</v>
      </c>
      <c r="BB53">
        <f>BB50-BB52*$BA50</f>
        <v>1.1273333333333333</v>
      </c>
      <c r="BC53">
        <f t="shared" ref="BC53:BE53" si="59">BC50-BC52*$BA50</f>
        <v>1.0783</v>
      </c>
      <c r="BD53">
        <f t="shared" si="59"/>
        <v>1.0407</v>
      </c>
      <c r="BE53">
        <f t="shared" si="59"/>
        <v>1.0112999999999999</v>
      </c>
    </row>
    <row r="54" spans="3:57" x14ac:dyDescent="0.25">
      <c r="C54" s="98"/>
      <c r="D54" s="34">
        <v>270</v>
      </c>
      <c r="E54" s="37">
        <v>26.903952672348641</v>
      </c>
      <c r="F54" s="37">
        <v>28.807469413828898</v>
      </c>
      <c r="G54" s="37">
        <v>31.318961151124569</v>
      </c>
      <c r="H54" s="37">
        <v>32.879821341117214</v>
      </c>
      <c r="I54" s="37">
        <v>35.797768901586721</v>
      </c>
      <c r="J54" s="37">
        <v>37.00742338862878</v>
      </c>
      <c r="K54" s="38">
        <v>40.262306921793019</v>
      </c>
      <c r="M54" s="98"/>
      <c r="N54" s="34">
        <v>270</v>
      </c>
      <c r="O54" s="37">
        <f t="shared" si="36"/>
        <v>27.606069805713968</v>
      </c>
      <c r="P54" s="37">
        <f t="shared" si="37"/>
        <v>29.589422479920948</v>
      </c>
      <c r="Q54" s="37">
        <f t="shared" si="38"/>
        <v>32.212347942304383</v>
      </c>
      <c r="R54" s="37">
        <f t="shared" si="39"/>
        <v>33.845958780554923</v>
      </c>
      <c r="S54" s="37">
        <f t="shared" si="40"/>
        <v>36.90709783225693</v>
      </c>
      <c r="T54" s="37">
        <f t="shared" si="41"/>
        <v>38.178859435146165</v>
      </c>
      <c r="U54" s="38">
        <f t="shared" si="42"/>
        <v>41.608850337274852</v>
      </c>
      <c r="V54" s="27"/>
      <c r="W54" s="98"/>
      <c r="X54" s="34">
        <v>270</v>
      </c>
      <c r="Y54" s="37">
        <f t="shared" si="43"/>
        <v>29.424874204823301</v>
      </c>
      <c r="Z54" s="37">
        <f t="shared" si="44"/>
        <v>31.614777898208246</v>
      </c>
      <c r="AA54" s="37">
        <f t="shared" si="45"/>
        <v>34.525971205319067</v>
      </c>
      <c r="AB54" s="37">
        <f t="shared" si="46"/>
        <v>36.347762893005545</v>
      </c>
      <c r="AC54" s="37">
        <f t="shared" si="47"/>
        <v>39.779254204794171</v>
      </c>
      <c r="AD54" s="37">
        <f t="shared" si="48"/>
        <v>41.211637810700466</v>
      </c>
      <c r="AE54" s="38">
        <f t="shared" si="49"/>
        <v>45.094457930079379</v>
      </c>
      <c r="AG54" s="98"/>
      <c r="AH54" s="34">
        <v>270</v>
      </c>
      <c r="AI54" s="37">
        <f t="shared" si="50"/>
        <v>31.761058310298242</v>
      </c>
      <c r="AJ54" s="37">
        <f t="shared" si="34"/>
        <v>34.216601386240711</v>
      </c>
      <c r="AK54" s="37">
        <f t="shared" si="34"/>
        <v>37.498569654083092</v>
      </c>
      <c r="AL54" s="37">
        <f t="shared" si="34"/>
        <v>39.562425427537079</v>
      </c>
      <c r="AM54" s="37">
        <f t="shared" si="34"/>
        <v>43.470359188240316</v>
      </c>
      <c r="AN54" s="37">
        <f t="shared" si="34"/>
        <v>45.109392306246278</v>
      </c>
      <c r="AO54" s="38">
        <f t="shared" si="34"/>
        <v>49.574848316695125</v>
      </c>
      <c r="AQ54" s="98"/>
      <c r="AR54" s="34">
        <v>270</v>
      </c>
      <c r="AS54" s="37">
        <f t="shared" si="51"/>
        <v>34.800534000596848</v>
      </c>
      <c r="AT54" s="37">
        <f t="shared" si="52"/>
        <v>37.601452701973635</v>
      </c>
      <c r="AU54" s="37">
        <f t="shared" si="53"/>
        <v>41.365461164421795</v>
      </c>
      <c r="AV54" s="37">
        <f t="shared" si="54"/>
        <v>43.744005768847067</v>
      </c>
      <c r="AW54" s="37">
        <f t="shared" si="55"/>
        <v>48.2712945373491</v>
      </c>
      <c r="AX54" s="37">
        <f t="shared" si="56"/>
        <v>50.178952006808402</v>
      </c>
      <c r="AY54" s="38">
        <f t="shared" si="57"/>
        <v>55.401746915186727</v>
      </c>
    </row>
    <row r="55" spans="3:57" x14ac:dyDescent="0.25">
      <c r="C55" s="98"/>
      <c r="D55" s="34">
        <v>300</v>
      </c>
      <c r="E55" s="37">
        <v>23.842562323394183</v>
      </c>
      <c r="F55" s="37">
        <v>26.472872965393027</v>
      </c>
      <c r="G55" s="37">
        <v>28.722673372105437</v>
      </c>
      <c r="H55" s="37">
        <v>30.06287178268742</v>
      </c>
      <c r="I55" s="37">
        <v>32.744647034903437</v>
      </c>
      <c r="J55" s="37">
        <v>33.933235465253901</v>
      </c>
      <c r="K55" s="38">
        <v>36.996387741346574</v>
      </c>
      <c r="M55" s="98"/>
      <c r="N55" s="34">
        <v>300</v>
      </c>
      <c r="O55" s="37">
        <f t="shared" si="36"/>
        <v>24.424640555628251</v>
      </c>
      <c r="P55" s="37">
        <f t="shared" si="37"/>
        <v>27.157463581574977</v>
      </c>
      <c r="Q55" s="37">
        <f t="shared" si="38"/>
        <v>29.500985162312588</v>
      </c>
      <c r="R55" s="37">
        <f t="shared" si="39"/>
        <v>30.899659176734058</v>
      </c>
      <c r="S55" s="37">
        <f t="shared" si="40"/>
        <v>33.704378096590069</v>
      </c>
      <c r="T55" s="37">
        <f t="shared" si="41"/>
        <v>34.949986484038476</v>
      </c>
      <c r="U55" s="38">
        <f t="shared" si="42"/>
        <v>38.167249911073228</v>
      </c>
      <c r="V55" s="27"/>
      <c r="W55" s="98"/>
      <c r="X55" s="34">
        <v>300</v>
      </c>
      <c r="Y55" s="37">
        <f t="shared" si="43"/>
        <v>25.932836132901851</v>
      </c>
      <c r="Z55" s="37">
        <f t="shared" si="44"/>
        <v>28.930920511076941</v>
      </c>
      <c r="AA55" s="37">
        <f t="shared" si="45"/>
        <v>31.516920350662215</v>
      </c>
      <c r="AB55" s="37">
        <f t="shared" si="46"/>
        <v>33.066869896092733</v>
      </c>
      <c r="AC55" s="37">
        <f t="shared" si="47"/>
        <v>36.189611630821616</v>
      </c>
      <c r="AD55" s="37">
        <f t="shared" si="48"/>
        <v>37.582703152896244</v>
      </c>
      <c r="AE55" s="38">
        <f t="shared" si="49"/>
        <v>41.198544153058251</v>
      </c>
      <c r="AG55" s="98"/>
      <c r="AH55" s="34">
        <v>300</v>
      </c>
      <c r="AI55" s="37">
        <f t="shared" si="50"/>
        <v>27.869612510266702</v>
      </c>
      <c r="AJ55" s="37">
        <f t="shared" si="34"/>
        <v>31.208788330142283</v>
      </c>
      <c r="AK55" s="37">
        <f t="shared" si="34"/>
        <v>34.106628166575781</v>
      </c>
      <c r="AL55" s="37">
        <f t="shared" si="34"/>
        <v>35.851144430596598</v>
      </c>
      <c r="AM55" s="37">
        <f t="shared" si="34"/>
        <v>39.382958153609934</v>
      </c>
      <c r="AN55" s="37">
        <f t="shared" si="34"/>
        <v>40.965772784916666</v>
      </c>
      <c r="AO55" s="38">
        <f t="shared" si="34"/>
        <v>45.094389183944628</v>
      </c>
      <c r="AQ55" s="98"/>
      <c r="AR55" s="34">
        <v>300</v>
      </c>
      <c r="AS55" s="37">
        <f t="shared" si="51"/>
        <v>30.389751235581599</v>
      </c>
      <c r="AT55" s="37">
        <f t="shared" si="52"/>
        <v>34.172440438441484</v>
      </c>
      <c r="AU55" s="37">
        <f t="shared" si="53"/>
        <v>37.475727489260635</v>
      </c>
      <c r="AV55" s="37">
        <f t="shared" si="54"/>
        <v>39.47320215451871</v>
      </c>
      <c r="AW55" s="37">
        <f t="shared" si="55"/>
        <v>43.536827651324742</v>
      </c>
      <c r="AX55" s="37">
        <f t="shared" si="56"/>
        <v>45.36627965221988</v>
      </c>
      <c r="AY55" s="38">
        <f t="shared" si="57"/>
        <v>50.161466793903479</v>
      </c>
    </row>
    <row r="56" spans="3:57" ht="15.75" thickBot="1" x14ac:dyDescent="0.3">
      <c r="C56" s="99"/>
      <c r="D56" s="39">
        <v>330</v>
      </c>
      <c r="E56" s="40">
        <v>22.717858179309705</v>
      </c>
      <c r="F56" s="40">
        <v>24.889163574708288</v>
      </c>
      <c r="G56" s="40">
        <v>26.826404355197646</v>
      </c>
      <c r="H56" s="40">
        <v>28.175112816494352</v>
      </c>
      <c r="I56" s="40">
        <v>30.983832865947097</v>
      </c>
      <c r="J56" s="40">
        <v>31.957883646348577</v>
      </c>
      <c r="K56" s="41">
        <v>34.476488540754069</v>
      </c>
      <c r="M56" s="99"/>
      <c r="N56" s="39">
        <v>330</v>
      </c>
      <c r="O56" s="40">
        <f t="shared" si="36"/>
        <v>23.25842557087628</v>
      </c>
      <c r="P56" s="40">
        <f t="shared" si="37"/>
        <v>25.51111987799921</v>
      </c>
      <c r="Q56" s="40">
        <f t="shared" si="38"/>
        <v>27.525353508257094</v>
      </c>
      <c r="R56" s="40">
        <f t="shared" si="39"/>
        <v>28.930101931542939</v>
      </c>
      <c r="S56" s="40">
        <f t="shared" si="40"/>
        <v>31.86194902181802</v>
      </c>
      <c r="T56" s="40">
        <f t="shared" si="41"/>
        <v>32.880726211486774</v>
      </c>
      <c r="U56" s="41">
        <f t="shared" si="42"/>
        <v>35.519818405420004</v>
      </c>
      <c r="W56" s="99"/>
      <c r="X56" s="39">
        <v>330</v>
      </c>
      <c r="Y56" s="40">
        <f t="shared" si="43"/>
        <v>24.659194135310408</v>
      </c>
      <c r="Z56" s="40">
        <f t="shared" si="44"/>
        <v>27.122509345192626</v>
      </c>
      <c r="AA56" s="40">
        <f t="shared" si="45"/>
        <v>29.335961274592467</v>
      </c>
      <c r="AB56" s="40">
        <f t="shared" si="46"/>
        <v>30.88569876310337</v>
      </c>
      <c r="AC56" s="40">
        <f t="shared" si="47"/>
        <v>34.136070724749075</v>
      </c>
      <c r="AD56" s="40">
        <f t="shared" si="48"/>
        <v>35.270542975247466</v>
      </c>
      <c r="AE56" s="41">
        <f t="shared" si="49"/>
        <v>38.221279300701227</v>
      </c>
      <c r="AG56" s="99"/>
      <c r="AH56" s="39">
        <v>330</v>
      </c>
      <c r="AI56" s="40">
        <f t="shared" si="50"/>
        <v>26.457850579719519</v>
      </c>
      <c r="AJ56" s="40">
        <f t="shared" si="34"/>
        <v>29.191972843712573</v>
      </c>
      <c r="AK56" s="40">
        <f t="shared" si="34"/>
        <v>31.661604504598174</v>
      </c>
      <c r="AL56" s="40">
        <f t="shared" si="34"/>
        <v>33.397804682470159</v>
      </c>
      <c r="AM56" s="40">
        <f t="shared" si="34"/>
        <v>37.057858995797538</v>
      </c>
      <c r="AN56" s="40">
        <f t="shared" si="34"/>
        <v>38.341149979041177</v>
      </c>
      <c r="AO56" s="41">
        <f t="shared" si="34"/>
        <v>41.69278498947795</v>
      </c>
      <c r="AQ56" s="99"/>
      <c r="AR56" s="39">
        <v>330</v>
      </c>
      <c r="AS56" s="40">
        <f t="shared" si="51"/>
        <v>28.798383126518271</v>
      </c>
      <c r="AT56" s="40">
        <f t="shared" si="52"/>
        <v>31.884646299121908</v>
      </c>
      <c r="AU56" s="40">
        <f t="shared" si="53"/>
        <v>34.687374888341928</v>
      </c>
      <c r="AV56" s="40">
        <f t="shared" si="54"/>
        <v>36.666010275320318</v>
      </c>
      <c r="AW56" s="40">
        <f t="shared" si="55"/>
        <v>40.858694607435496</v>
      </c>
      <c r="AX56" s="40">
        <f t="shared" si="56"/>
        <v>42.33545624470208</v>
      </c>
      <c r="AY56" s="41">
        <f t="shared" si="57"/>
        <v>46.208255313852369</v>
      </c>
    </row>
    <row r="57" spans="3:57" ht="14.45" customHeight="1" x14ac:dyDescent="0.25">
      <c r="C57" s="94" t="s">
        <v>43</v>
      </c>
      <c r="D57" s="34" t="s">
        <v>44</v>
      </c>
      <c r="E57" s="43">
        <v>26.831997159602107</v>
      </c>
      <c r="F57" s="43">
        <v>28.747787762964663</v>
      </c>
      <c r="G57" s="43">
        <v>30.923514509700517</v>
      </c>
      <c r="H57" s="43">
        <v>32.4083693831234</v>
      </c>
      <c r="I57" s="43">
        <v>35.40207258995823</v>
      </c>
      <c r="J57" s="43">
        <v>36.51040014387047</v>
      </c>
      <c r="K57" s="44">
        <v>39.632062208511186</v>
      </c>
      <c r="M57" s="94" t="s">
        <v>43</v>
      </c>
      <c r="N57" s="34" t="s">
        <v>44</v>
      </c>
      <c r="O57" s="43">
        <f t="shared" si="36"/>
        <v>27.531174566870703</v>
      </c>
      <c r="P57" s="43">
        <f t="shared" si="37"/>
        <v>29.527177180381617</v>
      </c>
      <c r="Q57" s="43">
        <f t="shared" si="38"/>
        <v>31.798895285957546</v>
      </c>
      <c r="R57" s="43">
        <f t="shared" si="39"/>
        <v>33.352250280492832</v>
      </c>
      <c r="S57" s="43">
        <f t="shared" si="40"/>
        <v>36.491434719240324</v>
      </c>
      <c r="T57" s="43">
        <f t="shared" si="41"/>
        <v>37.656122790762254</v>
      </c>
      <c r="U57" s="44">
        <f t="shared" si="42"/>
        <v>40.943789706661981</v>
      </c>
      <c r="W57" s="94" t="s">
        <v>43</v>
      </c>
      <c r="X57" s="34" t="s">
        <v>44</v>
      </c>
      <c r="Y57" s="43">
        <f t="shared" si="43"/>
        <v>29.342372904996516</v>
      </c>
      <c r="Z57" s="43">
        <f t="shared" si="44"/>
        <v>31.54590026840831</v>
      </c>
      <c r="AA57" s="43">
        <f t="shared" si="45"/>
        <v>34.065941137019692</v>
      </c>
      <c r="AB57" s="43">
        <f t="shared" si="46"/>
        <v>35.796485756980267</v>
      </c>
      <c r="AC57" s="43">
        <f t="shared" si="47"/>
        <v>39.311951229388931</v>
      </c>
      <c r="AD57" s="43">
        <f t="shared" si="48"/>
        <v>40.622401787497104</v>
      </c>
      <c r="AE57" s="44">
        <f t="shared" si="49"/>
        <v>44.339366839549207</v>
      </c>
      <c r="AG57" s="94" t="s">
        <v>43</v>
      </c>
      <c r="AH57" s="34" t="s">
        <v>44</v>
      </c>
      <c r="AI57" s="43">
        <f t="shared" si="50"/>
        <v>31.668775609175949</v>
      </c>
      <c r="AJ57" s="43">
        <f t="shared" si="34"/>
        <v>34.139193689609748</v>
      </c>
      <c r="AK57" s="43">
        <f t="shared" si="34"/>
        <v>36.978627944410363</v>
      </c>
      <c r="AL57" s="43">
        <f t="shared" si="34"/>
        <v>38.937093848899245</v>
      </c>
      <c r="AM57" s="43">
        <f t="shared" si="34"/>
        <v>42.936620499677709</v>
      </c>
      <c r="AN57" s="43">
        <f t="shared" si="34"/>
        <v>44.434599886064568</v>
      </c>
      <c r="AO57" s="44">
        <f t="shared" si="34"/>
        <v>48.703914028054946</v>
      </c>
      <c r="AQ57" s="94" t="s">
        <v>43</v>
      </c>
      <c r="AR57" s="34" t="s">
        <v>44</v>
      </c>
      <c r="AS57" s="43">
        <f t="shared" si="51"/>
        <v>34.695533466673361</v>
      </c>
      <c r="AT57" s="43">
        <f t="shared" si="52"/>
        <v>37.51295478225898</v>
      </c>
      <c r="AU57" s="43">
        <f t="shared" si="53"/>
        <v>40.767631117493927</v>
      </c>
      <c r="AV57" s="43">
        <f t="shared" si="54"/>
        <v>43.022402946085158</v>
      </c>
      <c r="AW57" s="43">
        <f t="shared" si="55"/>
        <v>47.651194486448361</v>
      </c>
      <c r="AX57" s="43">
        <f t="shared" si="56"/>
        <v>49.39294532048077</v>
      </c>
      <c r="AY57" s="44">
        <f t="shared" si="57"/>
        <v>54.380237321822953</v>
      </c>
    </row>
    <row r="58" spans="3:57" x14ac:dyDescent="0.25">
      <c r="C58" s="95"/>
      <c r="D58" s="34" t="s">
        <v>45</v>
      </c>
      <c r="E58" s="37">
        <v>25.707861411596504</v>
      </c>
      <c r="F58" s="37">
        <v>27.405410297300893</v>
      </c>
      <c r="G58" s="37">
        <v>29.676449181656409</v>
      </c>
      <c r="H58" s="37">
        <v>31.101517721180933</v>
      </c>
      <c r="I58" s="37">
        <v>33.967210108625558</v>
      </c>
      <c r="J58" s="37">
        <v>35.040650046206146</v>
      </c>
      <c r="K58" s="45">
        <v>38.524462197552111</v>
      </c>
      <c r="M58" s="95"/>
      <c r="N58" s="34" t="s">
        <v>45</v>
      </c>
      <c r="O58" s="37">
        <f t="shared" si="36"/>
        <v>26.361852021644363</v>
      </c>
      <c r="P58" s="37">
        <f t="shared" si="37"/>
        <v>28.128172516120269</v>
      </c>
      <c r="Q58" s="37">
        <f t="shared" si="38"/>
        <v>30.496173457226419</v>
      </c>
      <c r="R58" s="37">
        <f t="shared" si="39"/>
        <v>31.984982293938792</v>
      </c>
      <c r="S58" s="37">
        <f t="shared" si="40"/>
        <v>34.985613832262963</v>
      </c>
      <c r="T58" s="37">
        <f t="shared" si="41"/>
        <v>36.111925327341659</v>
      </c>
      <c r="U58" s="45">
        <f t="shared" si="42"/>
        <v>39.776062423570295</v>
      </c>
      <c r="W58" s="95"/>
      <c r="X58" s="34" t="s">
        <v>45</v>
      </c>
      <c r="Y58" s="37">
        <f t="shared" si="43"/>
        <v>28.056132823613449</v>
      </c>
      <c r="Z58" s="37">
        <f t="shared" si="44"/>
        <v>30.000391828120947</v>
      </c>
      <c r="AA58" s="37">
        <f t="shared" si="45"/>
        <v>32.619243186331751</v>
      </c>
      <c r="AB58" s="37">
        <f t="shared" si="46"/>
        <v>34.272939169418024</v>
      </c>
      <c r="AC58" s="37">
        <f t="shared" si="47"/>
        <v>37.622605144296742</v>
      </c>
      <c r="AD58" s="37">
        <f t="shared" si="48"/>
        <v>38.885663399738284</v>
      </c>
      <c r="AE58" s="45">
        <f t="shared" si="49"/>
        <v>43.016152158585399</v>
      </c>
      <c r="AG58" s="95"/>
      <c r="AH58" s="34" t="s">
        <v>45</v>
      </c>
      <c r="AI58" s="37">
        <f t="shared" si="50"/>
        <v>30.232184685884345</v>
      </c>
      <c r="AJ58" s="37">
        <f t="shared" si="34"/>
        <v>32.405268675120496</v>
      </c>
      <c r="AK58" s="37">
        <f t="shared" si="34"/>
        <v>35.346743369499556</v>
      </c>
      <c r="AL58" s="37">
        <f t="shared" si="34"/>
        <v>37.212523296080938</v>
      </c>
      <c r="AM58" s="37">
        <f t="shared" si="34"/>
        <v>41.011173837872292</v>
      </c>
      <c r="AN58" s="37">
        <f t="shared" si="34"/>
        <v>42.450152136334687</v>
      </c>
      <c r="AO58" s="45">
        <f t="shared" si="34"/>
        <v>47.180637500540797</v>
      </c>
      <c r="AQ58" s="95"/>
      <c r="AR58" s="34" t="s">
        <v>45</v>
      </c>
      <c r="AS58" s="37">
        <f t="shared" si="51"/>
        <v>33.063451892596795</v>
      </c>
      <c r="AT58" s="37">
        <f t="shared" si="52"/>
        <v>35.534058273933844</v>
      </c>
      <c r="AU58" s="37">
        <f t="shared" si="53"/>
        <v>38.89498904934149</v>
      </c>
      <c r="AV58" s="37">
        <f t="shared" si="54"/>
        <v>41.036494516515994</v>
      </c>
      <c r="AW58" s="37">
        <f t="shared" si="55"/>
        <v>45.41882931189118</v>
      </c>
      <c r="AX58" s="37">
        <f t="shared" si="56"/>
        <v>47.086495416887239</v>
      </c>
      <c r="AY58" s="45">
        <f t="shared" si="57"/>
        <v>52.596912549515352</v>
      </c>
    </row>
    <row r="59" spans="3:57" x14ac:dyDescent="0.25">
      <c r="C59" s="95"/>
      <c r="D59" s="34" t="s">
        <v>46</v>
      </c>
      <c r="E59" s="37">
        <v>23.587827433428405</v>
      </c>
      <c r="F59" s="37">
        <v>26.047642660888744</v>
      </c>
      <c r="G59" s="37">
        <v>27.617068200420782</v>
      </c>
      <c r="H59" s="37">
        <v>28.679160771501888</v>
      </c>
      <c r="I59" s="37">
        <v>31.365024797208193</v>
      </c>
      <c r="J59" s="37">
        <v>32.081953778322486</v>
      </c>
      <c r="K59" s="45">
        <v>35.308349702135928</v>
      </c>
      <c r="M59" s="95"/>
      <c r="N59" s="34" t="s">
        <v>46</v>
      </c>
      <c r="O59" s="37">
        <f t="shared" si="36"/>
        <v>24.160381965092206</v>
      </c>
      <c r="P59" s="37">
        <f t="shared" si="37"/>
        <v>26.715144851460931</v>
      </c>
      <c r="Q59" s="37">
        <f t="shared" si="38"/>
        <v>28.348627421878216</v>
      </c>
      <c r="R59" s="37">
        <f t="shared" si="39"/>
        <v>29.455607132626572</v>
      </c>
      <c r="S59" s="37">
        <f t="shared" si="40"/>
        <v>32.260520206707866</v>
      </c>
      <c r="T59" s="37">
        <f t="shared" si="41"/>
        <v>33.010568323046463</v>
      </c>
      <c r="U59" s="45">
        <f t="shared" si="42"/>
        <v>36.393007811048648</v>
      </c>
      <c r="W59" s="95"/>
      <c r="X59" s="34" t="s">
        <v>46</v>
      </c>
      <c r="Y59" s="37">
        <f t="shared" si="43"/>
        <v>25.643931647936459</v>
      </c>
      <c r="Z59" s="37">
        <f t="shared" si="44"/>
        <v>28.444386702919935</v>
      </c>
      <c r="AA59" s="37">
        <f t="shared" si="45"/>
        <v>30.243606714471692</v>
      </c>
      <c r="AB59" s="37">
        <f t="shared" si="46"/>
        <v>31.466716312140591</v>
      </c>
      <c r="AC59" s="37">
        <f t="shared" si="47"/>
        <v>34.579597924097648</v>
      </c>
      <c r="AD59" s="37">
        <f t="shared" si="48"/>
        <v>35.41531526082202</v>
      </c>
      <c r="AE59" s="45">
        <f t="shared" si="49"/>
        <v>39.201358265628855</v>
      </c>
      <c r="AG59" s="95"/>
      <c r="AH59" s="34" t="s">
        <v>46</v>
      </c>
      <c r="AI59" s="37">
        <f t="shared" si="50"/>
        <v>27.549019612976799</v>
      </c>
      <c r="AJ59" s="37">
        <f t="shared" si="34"/>
        <v>30.665395896355864</v>
      </c>
      <c r="AK59" s="37">
        <f t="shared" si="34"/>
        <v>32.677753973263158</v>
      </c>
      <c r="AL59" s="37">
        <f t="shared" si="34"/>
        <v>34.050217257629562</v>
      </c>
      <c r="AM59" s="37">
        <f t="shared" si="34"/>
        <v>37.559212404841638</v>
      </c>
      <c r="AN59" s="37">
        <f t="shared" si="34"/>
        <v>38.505127440455929</v>
      </c>
      <c r="AO59" s="45">
        <f t="shared" si="34"/>
        <v>42.810375806828787</v>
      </c>
      <c r="AQ59" s="95"/>
      <c r="AR59" s="34" t="s">
        <v>46</v>
      </c>
      <c r="AS59" s="37">
        <f t="shared" si="51"/>
        <v>30.027952534661964</v>
      </c>
      <c r="AT59" s="37">
        <f t="shared" si="52"/>
        <v>33.555118700424799</v>
      </c>
      <c r="AU59" s="37">
        <f t="shared" si="53"/>
        <v>35.844600387752166</v>
      </c>
      <c r="AV59" s="37">
        <f t="shared" si="54"/>
        <v>37.411246804804229</v>
      </c>
      <c r="AW59" s="37">
        <f t="shared" si="55"/>
        <v>41.435225082456483</v>
      </c>
      <c r="AX59" s="37">
        <f t="shared" si="56"/>
        <v>42.524400919456816</v>
      </c>
      <c r="AY59" s="45">
        <f t="shared" si="57"/>
        <v>47.504603638372771</v>
      </c>
    </row>
    <row r="60" spans="3:57" x14ac:dyDescent="0.25">
      <c r="C60" s="95"/>
      <c r="D60" s="34" t="s">
        <v>47</v>
      </c>
      <c r="E60" s="37">
        <v>20.285889324601051</v>
      </c>
      <c r="F60" s="37">
        <v>21.813159131219752</v>
      </c>
      <c r="G60" s="37">
        <v>23.767178974491955</v>
      </c>
      <c r="H60" s="37">
        <v>25.113429520144624</v>
      </c>
      <c r="I60" s="37">
        <v>27.684135979068746</v>
      </c>
      <c r="J60" s="37">
        <v>28.659619623829204</v>
      </c>
      <c r="K60" s="45">
        <v>31.767404962203802</v>
      </c>
      <c r="M60" s="95"/>
      <c r="N60" s="34" t="s">
        <v>47</v>
      </c>
      <c r="O60" s="37">
        <f t="shared" si="36"/>
        <v>20.741454392098522</v>
      </c>
      <c r="P60" s="37">
        <f t="shared" si="37"/>
        <v>22.321345480608692</v>
      </c>
      <c r="Q60" s="37">
        <f t="shared" si="38"/>
        <v>24.346431434926757</v>
      </c>
      <c r="R60" s="37">
        <f t="shared" si="39"/>
        <v>25.744087661967058</v>
      </c>
      <c r="S60" s="37">
        <f t="shared" si="40"/>
        <v>28.418492977331386</v>
      </c>
      <c r="T60" s="37">
        <f t="shared" si="41"/>
        <v>29.435228913918891</v>
      </c>
      <c r="U60" s="45">
        <f t="shared" si="42"/>
        <v>32.68141904819467</v>
      </c>
      <c r="W60" s="95"/>
      <c r="X60" s="34" t="s">
        <v>47</v>
      </c>
      <c r="Y60" s="37">
        <f t="shared" si="43"/>
        <v>21.922214112321537</v>
      </c>
      <c r="Z60" s="37">
        <f t="shared" si="44"/>
        <v>23.638308113089707</v>
      </c>
      <c r="AA60" s="37">
        <f t="shared" si="45"/>
        <v>25.847314387672672</v>
      </c>
      <c r="AB60" s="37">
        <f t="shared" si="46"/>
        <v>27.377994255873151</v>
      </c>
      <c r="AC60" s="37">
        <f t="shared" si="47"/>
        <v>30.320710741684753</v>
      </c>
      <c r="AD60" s="37">
        <f t="shared" si="48"/>
        <v>31.444172522574728</v>
      </c>
      <c r="AE60" s="45">
        <f t="shared" si="49"/>
        <v>35.048399339689816</v>
      </c>
      <c r="AG60" s="95"/>
      <c r="AH60" s="34" t="s">
        <v>47</v>
      </c>
      <c r="AI60" s="37">
        <f t="shared" si="50"/>
        <v>23.438040220339172</v>
      </c>
      <c r="AJ60" s="37">
        <f t="shared" ref="AJ60:AJ68" si="60">F60*(F60*$BC$52+$BC$53)</f>
        <v>25.329222354073135</v>
      </c>
      <c r="AK60" s="37">
        <f t="shared" ref="AK60:AK68" si="61">G60*(G60*$BC$52+$BC$53)</f>
        <v>27.774688514535697</v>
      </c>
      <c r="AL60" s="37">
        <f t="shared" ref="AL60:AL68" si="62">H60*(H60*$BC$52+$BC$53)</f>
        <v>29.47641155217238</v>
      </c>
      <c r="AM60" s="37">
        <f t="shared" ref="AM60:AM68" si="63">I60*(I60*$BC$52+$BC$53)</f>
        <v>32.764167088878587</v>
      </c>
      <c r="AN60" s="37">
        <f t="shared" ref="AN60:AN68" si="64">J60*(J60*$BC$52+$BC$53)</f>
        <v>34.024888268908818</v>
      </c>
      <c r="AO60" s="45">
        <f t="shared" ref="AO60:AO68" si="65">K60*(K60*$BC$52+$BC$53)</f>
        <v>38.089631239268428</v>
      </c>
      <c r="AQ60" s="95"/>
      <c r="AR60" s="34" t="s">
        <v>47</v>
      </c>
      <c r="AS60" s="37">
        <f t="shared" si="51"/>
        <v>25.410764456745255</v>
      </c>
      <c r="AT60" s="37">
        <f t="shared" si="52"/>
        <v>27.529645319292051</v>
      </c>
      <c r="AU60" s="37">
        <f t="shared" si="53"/>
        <v>30.28260112970877</v>
      </c>
      <c r="AV60" s="37">
        <f t="shared" si="54"/>
        <v>32.206733166422516</v>
      </c>
      <c r="AW60" s="37">
        <f t="shared" si="55"/>
        <v>35.943116947849248</v>
      </c>
      <c r="AX60" s="37">
        <f t="shared" si="56"/>
        <v>37.382296675292501</v>
      </c>
      <c r="AY60" s="45">
        <f t="shared" si="57"/>
        <v>42.045748985439424</v>
      </c>
    </row>
    <row r="61" spans="3:57" x14ac:dyDescent="0.25">
      <c r="C61" s="95"/>
      <c r="D61" s="34" t="s">
        <v>48</v>
      </c>
      <c r="E61" s="37">
        <v>18.991328159760325</v>
      </c>
      <c r="F61" s="37">
        <v>20.54616884247281</v>
      </c>
      <c r="G61" s="37">
        <v>22.226060354704718</v>
      </c>
      <c r="H61" s="37">
        <v>23.483392925705239</v>
      </c>
      <c r="I61" s="37">
        <v>26.093505851153768</v>
      </c>
      <c r="J61" s="37">
        <v>27.206519374800269</v>
      </c>
      <c r="K61" s="45">
        <v>30.198958692414777</v>
      </c>
      <c r="M61" s="95"/>
      <c r="N61" s="34" t="s">
        <v>48</v>
      </c>
      <c r="O61" s="37">
        <f t="shared" si="36"/>
        <v>19.404298967865056</v>
      </c>
      <c r="P61" s="37">
        <f t="shared" si="37"/>
        <v>21.010520330149621</v>
      </c>
      <c r="Q61" s="37">
        <f t="shared" si="38"/>
        <v>22.748913604102917</v>
      </c>
      <c r="R61" s="37">
        <f t="shared" si="39"/>
        <v>24.052063624582392</v>
      </c>
      <c r="S61" s="37">
        <f t="shared" si="40"/>
        <v>26.762841543454115</v>
      </c>
      <c r="T61" s="37">
        <f t="shared" si="41"/>
        <v>27.921060126805774</v>
      </c>
      <c r="U61" s="45">
        <f t="shared" si="42"/>
        <v>31.041794333997462</v>
      </c>
      <c r="W61" s="95"/>
      <c r="X61" s="34" t="s">
        <v>48</v>
      </c>
      <c r="Y61" s="37">
        <f t="shared" si="43"/>
        <v>20.474796190047829</v>
      </c>
      <c r="Z61" s="37">
        <f t="shared" si="44"/>
        <v>22.214023670945149</v>
      </c>
      <c r="AA61" s="37">
        <f t="shared" si="45"/>
        <v>24.103836596156423</v>
      </c>
      <c r="AB61" s="37">
        <f t="shared" si="46"/>
        <v>25.525562412088476</v>
      </c>
      <c r="AC61" s="37">
        <f t="shared" si="47"/>
        <v>28.496827503075988</v>
      </c>
      <c r="AD61" s="37">
        <f t="shared" si="48"/>
        <v>29.772008265442661</v>
      </c>
      <c r="AE61" s="45">
        <f t="shared" si="49"/>
        <v>33.224651210225218</v>
      </c>
      <c r="AG61" s="95"/>
      <c r="AH61" s="34" t="s">
        <v>48</v>
      </c>
      <c r="AI61" s="37">
        <f t="shared" si="50"/>
        <v>21.848897226702039</v>
      </c>
      <c r="AJ61" s="37">
        <f t="shared" si="60"/>
        <v>23.759085068431354</v>
      </c>
      <c r="AK61" s="37">
        <f t="shared" si="61"/>
        <v>25.843552364263804</v>
      </c>
      <c r="AL61" s="37">
        <f t="shared" si="62"/>
        <v>27.417727616339597</v>
      </c>
      <c r="AM61" s="37">
        <f t="shared" si="63"/>
        <v>30.72393734019505</v>
      </c>
      <c r="AN61" s="37">
        <f t="shared" si="64"/>
        <v>32.149529688514377</v>
      </c>
      <c r="AO61" s="45">
        <f t="shared" si="65"/>
        <v>36.029050161234316</v>
      </c>
      <c r="AQ61" s="95"/>
      <c r="AR61" s="34" t="s">
        <v>48</v>
      </c>
      <c r="AS61" s="37">
        <f t="shared" si="51"/>
        <v>23.637299013398039</v>
      </c>
      <c r="AT61" s="37">
        <f t="shared" si="52"/>
        <v>25.769830292593017</v>
      </c>
      <c r="AU61" s="37">
        <f>G61*(G61*$BB$52+$BB$53)</f>
        <v>28.107438197287049</v>
      </c>
      <c r="AV61" s="37">
        <f t="shared" si="54"/>
        <v>29.879856406046958</v>
      </c>
      <c r="AW61" s="37">
        <f t="shared" si="55"/>
        <v>33.621592433569262</v>
      </c>
      <c r="AX61" s="37">
        <f t="shared" si="56"/>
        <v>35.242752083853276</v>
      </c>
      <c r="AY61" s="45">
        <f t="shared" si="57"/>
        <v>39.677271357964727</v>
      </c>
    </row>
    <row r="62" spans="3:57" x14ac:dyDescent="0.25">
      <c r="C62" s="95"/>
      <c r="D62" s="34" t="s">
        <v>49</v>
      </c>
      <c r="E62" s="37">
        <v>18.467589224452809</v>
      </c>
      <c r="F62" s="37">
        <v>20.195065236429624</v>
      </c>
      <c r="G62" s="37">
        <v>22.050687107726922</v>
      </c>
      <c r="H62" s="37">
        <v>23.379111249094624</v>
      </c>
      <c r="I62" s="37">
        <v>25.957289913208911</v>
      </c>
      <c r="J62" s="37">
        <v>27.098736316811735</v>
      </c>
      <c r="K62" s="45">
        <v>30.396935029948867</v>
      </c>
      <c r="M62" s="95"/>
      <c r="N62" s="34" t="s">
        <v>49</v>
      </c>
      <c r="O62" s="37">
        <f t="shared" si="36"/>
        <v>18.863851501158845</v>
      </c>
      <c r="P62" s="37">
        <f t="shared" si="37"/>
        <v>20.647581836548287</v>
      </c>
      <c r="Q62" s="37">
        <f t="shared" si="38"/>
        <v>22.567287913101818</v>
      </c>
      <c r="R62" s="37">
        <f t="shared" si="39"/>
        <v>23.943915769748038</v>
      </c>
      <c r="S62" s="37">
        <f t="shared" si="40"/>
        <v>26.621186784029277</v>
      </c>
      <c r="T62" s="37">
        <f t="shared" si="41"/>
        <v>27.808839867674155</v>
      </c>
      <c r="U62" s="45">
        <f t="shared" si="42"/>
        <v>31.248605908355501</v>
      </c>
      <c r="W62" s="95"/>
      <c r="X62" s="34" t="s">
        <v>49</v>
      </c>
      <c r="Y62" s="37">
        <f t="shared" si="43"/>
        <v>19.891092253861395</v>
      </c>
      <c r="Z62" s="37">
        <f t="shared" si="44"/>
        <v>21.820450491562493</v>
      </c>
      <c r="AA62" s="37">
        <f t="shared" si="45"/>
        <v>23.90602869279947</v>
      </c>
      <c r="AB62" s="37">
        <f t="shared" si="46"/>
        <v>25.407409277243932</v>
      </c>
      <c r="AC62" s="37">
        <f t="shared" si="47"/>
        <v>28.341099984964117</v>
      </c>
      <c r="AD62" s="37">
        <f t="shared" si="48"/>
        <v>29.648307659543111</v>
      </c>
      <c r="AE62" s="45">
        <f t="shared" si="49"/>
        <v>33.454318394321199</v>
      </c>
      <c r="AG62" s="95"/>
      <c r="AH62" s="34" t="s">
        <v>49</v>
      </c>
      <c r="AI62" s="37">
        <f t="shared" si="50"/>
        <v>21.209598497427336</v>
      </c>
      <c r="AJ62" s="37">
        <f t="shared" si="60"/>
        <v>23.326133352075924</v>
      </c>
      <c r="AK62" s="37">
        <f t="shared" si="61"/>
        <v>25.624940555568863</v>
      </c>
      <c r="AL62" s="37">
        <f t="shared" si="62"/>
        <v>27.286710462529395</v>
      </c>
      <c r="AM62" s="37">
        <f t="shared" si="63"/>
        <v>30.550113132039002</v>
      </c>
      <c r="AN62" s="37">
        <f t="shared" si="64"/>
        <v>32.01106510829684</v>
      </c>
      <c r="AO62" s="45">
        <f t="shared" si="65"/>
        <v>36.288114947810605</v>
      </c>
      <c r="AQ62" s="95"/>
      <c r="AR62" s="34" t="s">
        <v>49</v>
      </c>
      <c r="AS62" s="37">
        <f t="shared" si="51"/>
        <v>22.925692523423368</v>
      </c>
      <c r="AT62" s="37">
        <f t="shared" si="52"/>
        <v>25.285666019206531</v>
      </c>
      <c r="AU62" s="37">
        <f t="shared" si="53"/>
        <v>27.861772539321102</v>
      </c>
      <c r="AV62" s="37">
        <f t="shared" si="54"/>
        <v>29.732111440492162</v>
      </c>
      <c r="AW62" s="37">
        <f t="shared" si="55"/>
        <v>33.424238185590553</v>
      </c>
      <c r="AX62" s="37">
        <f t="shared" si="56"/>
        <v>35.085091467722002</v>
      </c>
      <c r="AY62" s="45">
        <f t="shared" si="57"/>
        <v>39.974555392179923</v>
      </c>
    </row>
    <row r="63" spans="3:57" x14ac:dyDescent="0.25">
      <c r="C63" s="95"/>
      <c r="D63" s="34" t="s">
        <v>50</v>
      </c>
      <c r="E63" s="37">
        <v>18.78891664220604</v>
      </c>
      <c r="F63" s="37">
        <v>20.250832212909899</v>
      </c>
      <c r="G63" s="37">
        <v>22.256035085147715</v>
      </c>
      <c r="H63" s="37">
        <v>23.515735564433832</v>
      </c>
      <c r="I63" s="37">
        <v>25.989539461150603</v>
      </c>
      <c r="J63" s="37">
        <v>26.888085468816691</v>
      </c>
      <c r="K63" s="45">
        <v>30.809662797645114</v>
      </c>
      <c r="M63" s="95"/>
      <c r="N63" s="34" t="s">
        <v>50</v>
      </c>
      <c r="O63" s="37">
        <f t="shared" si="36"/>
        <v>19.195394263986238</v>
      </c>
      <c r="P63" s="37">
        <f t="shared" si="37"/>
        <v>20.705219529839265</v>
      </c>
      <c r="Q63" s="37">
        <f t="shared" si="38"/>
        <v>22.779960385351114</v>
      </c>
      <c r="R63" s="37">
        <f t="shared" si="39"/>
        <v>24.085607776836945</v>
      </c>
      <c r="S63" s="37">
        <f t="shared" si="40"/>
        <v>26.654722145833091</v>
      </c>
      <c r="T63" s="37">
        <f t="shared" si="41"/>
        <v>27.589553861712439</v>
      </c>
      <c r="U63" s="45">
        <f t="shared" si="42"/>
        <v>31.679891414196035</v>
      </c>
      <c r="W63" s="95"/>
      <c r="X63" s="34" t="s">
        <v>50</v>
      </c>
      <c r="Y63" s="37">
        <f t="shared" si="43"/>
        <v>20.249081625061727</v>
      </c>
      <c r="Z63" s="37">
        <f t="shared" si="44"/>
        <v>21.882930608446728</v>
      </c>
      <c r="AA63" s="37">
        <f t="shared" si="45"/>
        <v>24.137657975604537</v>
      </c>
      <c r="AB63" s="37">
        <f t="shared" si="46"/>
        <v>25.562215945604954</v>
      </c>
      <c r="AC63" s="37">
        <f t="shared" si="47"/>
        <v>28.377962355182756</v>
      </c>
      <c r="AD63" s="37">
        <f t="shared" si="48"/>
        <v>29.406679753548957</v>
      </c>
      <c r="AE63" s="45">
        <f t="shared" si="49"/>
        <v>33.933609657267318</v>
      </c>
      <c r="AG63" s="95"/>
      <c r="AH63" s="34" t="s">
        <v>50</v>
      </c>
      <c r="AI63" s="37">
        <f t="shared" si="50"/>
        <v>21.601577691924284</v>
      </c>
      <c r="AJ63" s="37">
        <f t="shared" si="60"/>
        <v>23.394837955379376</v>
      </c>
      <c r="AK63" s="37">
        <f t="shared" si="61"/>
        <v>25.880940803617818</v>
      </c>
      <c r="AL63" s="37">
        <f t="shared" si="62"/>
        <v>27.458378971847235</v>
      </c>
      <c r="AM63" s="37">
        <f t="shared" si="63"/>
        <v>30.591253814288969</v>
      </c>
      <c r="AN63" s="37">
        <f t="shared" si="64"/>
        <v>31.74070529370292</v>
      </c>
      <c r="AO63" s="45">
        <f t="shared" si="65"/>
        <v>36.829153617178193</v>
      </c>
      <c r="AQ63" s="95"/>
      <c r="AR63" s="34" t="s">
        <v>50</v>
      </c>
      <c r="AS63" s="37">
        <f t="shared" si="51"/>
        <v>23.361879824824051</v>
      </c>
      <c r="AT63" s="37">
        <f t="shared" si="52"/>
        <v>25.362465742852059</v>
      </c>
      <c r="AU63" s="37">
        <f t="shared" si="53"/>
        <v>28.149465299520152</v>
      </c>
      <c r="AV63" s="37">
        <f t="shared" si="54"/>
        <v>29.925706342504103</v>
      </c>
      <c r="AW63" s="37">
        <f t="shared" si="55"/>
        <v>33.470941709467816</v>
      </c>
      <c r="AX63" s="37">
        <f t="shared" si="56"/>
        <v>34.777374407681215</v>
      </c>
      <c r="AY63" s="45">
        <f t="shared" si="57"/>
        <v>40.595870030940652</v>
      </c>
    </row>
    <row r="64" spans="3:57" x14ac:dyDescent="0.25">
      <c r="C64" s="95"/>
      <c r="D64" s="34" t="s">
        <v>51</v>
      </c>
      <c r="E64" s="37">
        <v>19.736311015314449</v>
      </c>
      <c r="F64" s="37">
        <v>21.72043004470838</v>
      </c>
      <c r="G64" s="37">
        <v>23.71492471845816</v>
      </c>
      <c r="H64" s="37">
        <v>24.961886026472339</v>
      </c>
      <c r="I64" s="37">
        <v>27.624753290094315</v>
      </c>
      <c r="J64" s="37">
        <v>28.866535136585867</v>
      </c>
      <c r="K64" s="45">
        <v>31.828982505832879</v>
      </c>
      <c r="M64" s="95"/>
      <c r="N64" s="34" t="s">
        <v>51</v>
      </c>
      <c r="O64" s="37">
        <f t="shared" si="36"/>
        <v>20.173568414658774</v>
      </c>
      <c r="P64" s="37">
        <f t="shared" si="37"/>
        <v>22.225348298943473</v>
      </c>
      <c r="Q64" s="37">
        <f t="shared" si="38"/>
        <v>24.292222077697915</v>
      </c>
      <c r="R64" s="37">
        <f t="shared" si="39"/>
        <v>25.586658003270706</v>
      </c>
      <c r="S64" s="37">
        <f t="shared" si="40"/>
        <v>28.356632849158601</v>
      </c>
      <c r="T64" s="37">
        <f t="shared" si="41"/>
        <v>29.651029251564751</v>
      </c>
      <c r="U64" s="45">
        <f t="shared" si="42"/>
        <v>32.745846278194932</v>
      </c>
      <c r="W64" s="95"/>
      <c r="X64" s="34" t="s">
        <v>51</v>
      </c>
      <c r="Y64" s="37">
        <f t="shared" si="43"/>
        <v>21.30693715944939</v>
      </c>
      <c r="Z64" s="37">
        <f t="shared" si="44"/>
        <v>23.53385239774234</v>
      </c>
      <c r="AA64" s="37">
        <f t="shared" si="45"/>
        <v>25.788045533671617</v>
      </c>
      <c r="AB64" s="37">
        <f t="shared" si="46"/>
        <v>27.205333423126991</v>
      </c>
      <c r="AC64" s="37">
        <f t="shared" si="47"/>
        <v>30.252440927848149</v>
      </c>
      <c r="AD64" s="37">
        <f t="shared" si="48"/>
        <v>31.682958512704648</v>
      </c>
      <c r="AE64" s="45">
        <f t="shared" si="49"/>
        <v>35.120197824712804</v>
      </c>
      <c r="AG64" s="95"/>
      <c r="AH64" s="34" t="s">
        <v>51</v>
      </c>
      <c r="AI64" s="37">
        <f t="shared" si="50"/>
        <v>22.761847663287814</v>
      </c>
      <c r="AJ64" s="37">
        <f t="shared" si="60"/>
        <v>25.213892626251912</v>
      </c>
      <c r="AK64" s="37">
        <f t="shared" si="61"/>
        <v>27.708914410641555</v>
      </c>
      <c r="AL64" s="37">
        <f t="shared" si="62"/>
        <v>29.284165567539784</v>
      </c>
      <c r="AM64" s="37">
        <f t="shared" si="63"/>
        <v>32.687654051195288</v>
      </c>
      <c r="AN64" s="37">
        <f t="shared" si="64"/>
        <v>34.293236870789173</v>
      </c>
      <c r="AO64" s="45">
        <f t="shared" si="65"/>
        <v>38.170911519994732</v>
      </c>
      <c r="AQ64" s="95"/>
      <c r="AR64" s="34" t="s">
        <v>51</v>
      </c>
      <c r="AS64" s="37">
        <f t="shared" si="51"/>
        <v>24.65534866803096</v>
      </c>
      <c r="AT64" s="37">
        <f t="shared" si="52"/>
        <v>27.400174576064785</v>
      </c>
      <c r="AU64" s="37">
        <f t="shared" si="53"/>
        <v>30.208367977965704</v>
      </c>
      <c r="AV64" s="37">
        <f t="shared" si="54"/>
        <v>31.989020954374471</v>
      </c>
      <c r="AW64" s="37">
        <f t="shared" si="55"/>
        <v>35.855886277397595</v>
      </c>
      <c r="AX64" s="37">
        <f t="shared" si="56"/>
        <v>37.689080625701486</v>
      </c>
      <c r="AY64" s="45">
        <f t="shared" si="57"/>
        <v>42.139355904881626</v>
      </c>
    </row>
    <row r="65" spans="2:57" x14ac:dyDescent="0.25">
      <c r="C65" s="95"/>
      <c r="D65" s="34" t="s">
        <v>52</v>
      </c>
      <c r="E65" s="37">
        <v>21.943223138267598</v>
      </c>
      <c r="F65" s="37">
        <v>24.029450958772046</v>
      </c>
      <c r="G65" s="37">
        <v>25.911705999344417</v>
      </c>
      <c r="H65" s="37">
        <v>27.228360271278429</v>
      </c>
      <c r="I65" s="37">
        <v>29.794155760628843</v>
      </c>
      <c r="J65" s="37">
        <v>30.803628981443008</v>
      </c>
      <c r="K65" s="45">
        <v>33.762581893971472</v>
      </c>
      <c r="M65" s="95"/>
      <c r="N65" s="34" t="s">
        <v>52</v>
      </c>
      <c r="O65" s="37">
        <f t="shared" si="36"/>
        <v>22.456009332662713</v>
      </c>
      <c r="P65" s="37">
        <f t="shared" si="37"/>
        <v>24.618561736965191</v>
      </c>
      <c r="Q65" s="37">
        <f t="shared" si="38"/>
        <v>26.573787356425061</v>
      </c>
      <c r="R65" s="37">
        <f t="shared" si="39"/>
        <v>27.943801724028269</v>
      </c>
      <c r="S65" s="37">
        <f t="shared" si="40"/>
        <v>30.619060165342685</v>
      </c>
      <c r="T65" s="37">
        <f t="shared" si="41"/>
        <v>31.673584946067834</v>
      </c>
      <c r="U65" s="45">
        <f t="shared" si="42"/>
        <v>34.77105063425428</v>
      </c>
      <c r="W65" s="95"/>
      <c r="X65" s="34" t="s">
        <v>52</v>
      </c>
      <c r="Y65" s="37">
        <f t="shared" si="43"/>
        <v>23.784877252135821</v>
      </c>
      <c r="Z65" s="37">
        <f t="shared" si="44"/>
        <v>26.144956204152724</v>
      </c>
      <c r="AA65" s="37">
        <f t="shared" si="45"/>
        <v>28.289002953876761</v>
      </c>
      <c r="AB65" s="37">
        <f t="shared" si="46"/>
        <v>29.797080232352652</v>
      </c>
      <c r="AC65" s="37">
        <f t="shared" si="47"/>
        <v>32.755530583538999</v>
      </c>
      <c r="AD65" s="37">
        <f t="shared" si="48"/>
        <v>33.926597891087738</v>
      </c>
      <c r="AE65" s="45">
        <f t="shared" si="49"/>
        <v>37.382345491265959</v>
      </c>
      <c r="AG65" s="95"/>
      <c r="AH65" s="34" t="s">
        <v>52</v>
      </c>
      <c r="AI65" s="37">
        <f t="shared" si="50"/>
        <v>25.491096668437997</v>
      </c>
      <c r="AJ65" s="37">
        <f t="shared" si="60"/>
        <v>28.105132119688008</v>
      </c>
      <c r="AK65" s="37">
        <f t="shared" si="61"/>
        <v>30.491975308719638</v>
      </c>
      <c r="AL65" s="37">
        <f t="shared" si="62"/>
        <v>32.177598572157152</v>
      </c>
      <c r="AM65" s="37">
        <f t="shared" si="63"/>
        <v>35.500266683142804</v>
      </c>
      <c r="AN65" s="37">
        <f t="shared" si="64"/>
        <v>36.821234652710295</v>
      </c>
      <c r="AO65" s="45">
        <f t="shared" si="65"/>
        <v>40.737857413628525</v>
      </c>
      <c r="AQ65" s="95"/>
      <c r="AR65" s="34" t="s">
        <v>52</v>
      </c>
      <c r="AS65" s="37">
        <f t="shared" si="51"/>
        <v>27.711423025414742</v>
      </c>
      <c r="AT65" s="37">
        <f t="shared" si="52"/>
        <v>30.655698025166341</v>
      </c>
      <c r="AU65" s="37">
        <f t="shared" si="53"/>
        <v>33.358245859750419</v>
      </c>
      <c r="AV65" s="37">
        <f t="shared" si="54"/>
        <v>35.274717534070795</v>
      </c>
      <c r="AW65" s="37">
        <f t="shared" si="55"/>
        <v>39.07092076917025</v>
      </c>
      <c r="AX65" s="37">
        <f t="shared" si="56"/>
        <v>40.586771650960458</v>
      </c>
      <c r="AY65" s="45">
        <f t="shared" si="57"/>
        <v>45.102540047405945</v>
      </c>
    </row>
    <row r="66" spans="2:57" x14ac:dyDescent="0.25">
      <c r="C66" s="95"/>
      <c r="D66" s="34" t="s">
        <v>53</v>
      </c>
      <c r="E66" s="37">
        <v>24.458475187688787</v>
      </c>
      <c r="F66" s="37">
        <v>26.657575807600328</v>
      </c>
      <c r="G66" s="37">
        <v>28.404892479506465</v>
      </c>
      <c r="H66" s="37">
        <v>29.740617259541494</v>
      </c>
      <c r="I66" s="37">
        <v>32.463308936464585</v>
      </c>
      <c r="J66" s="37">
        <v>33.459027848525999</v>
      </c>
      <c r="K66" s="45">
        <v>36.253173391492858</v>
      </c>
      <c r="M66" s="95"/>
      <c r="N66" s="34" t="s">
        <v>53</v>
      </c>
      <c r="O66" s="37">
        <f t="shared" si="36"/>
        <v>25.063875311988404</v>
      </c>
      <c r="P66" s="37">
        <f t="shared" si="37"/>
        <v>27.349650905592089</v>
      </c>
      <c r="Q66" s="37">
        <f t="shared" si="38"/>
        <v>29.169628618749666</v>
      </c>
      <c r="R66" s="37">
        <f t="shared" si="39"/>
        <v>30.563163607812513</v>
      </c>
      <c r="S66" s="37">
        <f t="shared" si="40"/>
        <v>33.409770862354023</v>
      </c>
      <c r="T66" s="37">
        <f t="shared" si="41"/>
        <v>34.452843462726982</v>
      </c>
      <c r="U66" s="45">
        <f t="shared" si="42"/>
        <v>37.385695170341236</v>
      </c>
      <c r="W66" s="95"/>
      <c r="X66" s="34" t="s">
        <v>53</v>
      </c>
      <c r="Y66" s="37">
        <f t="shared" si="43"/>
        <v>26.632422634586089</v>
      </c>
      <c r="Z66" s="37">
        <f t="shared" si="44"/>
        <v>29.142473048407439</v>
      </c>
      <c r="AA66" s="37">
        <f t="shared" si="45"/>
        <v>31.150442299463851</v>
      </c>
      <c r="AB66" s="37">
        <f t="shared" si="46"/>
        <v>32.693533882512547</v>
      </c>
      <c r="AC66" s="37">
        <f t="shared" si="47"/>
        <v>35.860682471574243</v>
      </c>
      <c r="AD66" s="37">
        <f t="shared" si="48"/>
        <v>37.026238174760827</v>
      </c>
      <c r="AE66" s="45">
        <f t="shared" si="49"/>
        <v>40.317833933005289</v>
      </c>
      <c r="AG66" s="95"/>
      <c r="AH66" s="34" t="s">
        <v>53</v>
      </c>
      <c r="AI66" s="37">
        <f t="shared" si="50"/>
        <v>28.646798427210609</v>
      </c>
      <c r="AJ66" s="37">
        <f t="shared" si="60"/>
        <v>31.445244115499673</v>
      </c>
      <c r="AK66" s="37">
        <f t="shared" si="61"/>
        <v>33.694979644386649</v>
      </c>
      <c r="AL66" s="37">
        <f t="shared" si="62"/>
        <v>35.43042398788203</v>
      </c>
      <c r="AM66" s="37">
        <f t="shared" si="63"/>
        <v>39.009878449186253</v>
      </c>
      <c r="AN66" s="37">
        <f t="shared" si="64"/>
        <v>40.332994598425643</v>
      </c>
      <c r="AO66" s="45">
        <f t="shared" si="65"/>
        <v>44.086108675670594</v>
      </c>
      <c r="AQ66" s="95"/>
      <c r="AR66" s="34" t="s">
        <v>53</v>
      </c>
      <c r="AS66" s="37">
        <f t="shared" si="51"/>
        <v>31.267841417464751</v>
      </c>
      <c r="AT66" s="37">
        <f t="shared" si="52"/>
        <v>34.441275869531559</v>
      </c>
      <c r="AU66" s="37">
        <f t="shared" si="53"/>
        <v>37.005350987827335</v>
      </c>
      <c r="AV66" s="37">
        <f t="shared" si="54"/>
        <v>38.990877509440544</v>
      </c>
      <c r="AW66" s="37">
        <f t="shared" si="55"/>
        <v>43.106351905788891</v>
      </c>
      <c r="AX66" s="37">
        <f t="shared" si="56"/>
        <v>44.634296151522697</v>
      </c>
      <c r="AY66" s="45">
        <f t="shared" si="57"/>
        <v>48.987357978366632</v>
      </c>
    </row>
    <row r="67" spans="2:57" x14ac:dyDescent="0.25">
      <c r="C67" s="95"/>
      <c r="D67" s="34" t="s">
        <v>54</v>
      </c>
      <c r="E67" s="37">
        <v>25.40451077424223</v>
      </c>
      <c r="F67" s="37">
        <v>27.733589787669519</v>
      </c>
      <c r="G67" s="37">
        <v>30.043385001002971</v>
      </c>
      <c r="H67" s="37">
        <v>31.516383752711835</v>
      </c>
      <c r="I67" s="37">
        <v>34.268505619491059</v>
      </c>
      <c r="J67" s="37">
        <v>35.388543818962205</v>
      </c>
      <c r="K67" s="45">
        <v>38.227209014537308</v>
      </c>
      <c r="M67" s="95"/>
      <c r="N67" s="34" t="s">
        <v>54</v>
      </c>
      <c r="O67" s="37">
        <f t="shared" si="36"/>
        <v>26.046545788214395</v>
      </c>
      <c r="P67" s="37">
        <f t="shared" si="37"/>
        <v>28.470012953651086</v>
      </c>
      <c r="Q67" s="37">
        <f t="shared" si="38"/>
        <v>30.879307991789478</v>
      </c>
      <c r="R67" s="37">
        <f t="shared" si="39"/>
        <v>32.418824233783987</v>
      </c>
      <c r="S67" s="37">
        <f t="shared" si="40"/>
        <v>35.301621495557512</v>
      </c>
      <c r="T67" s="37">
        <f t="shared" si="41"/>
        <v>36.47722633261111</v>
      </c>
      <c r="U67" s="45">
        <f t="shared" si="42"/>
        <v>39.462902206374196</v>
      </c>
      <c r="W67" s="95"/>
      <c r="X67" s="34" t="s">
        <v>54</v>
      </c>
      <c r="Y67" s="37">
        <f t="shared" si="43"/>
        <v>27.709891023080708</v>
      </c>
      <c r="Z67" s="37">
        <f t="shared" si="44"/>
        <v>30.377576336973796</v>
      </c>
      <c r="AA67" s="37">
        <f t="shared" si="45"/>
        <v>33.044282585711208</v>
      </c>
      <c r="AB67" s="37">
        <f t="shared" si="46"/>
        <v>34.75586698779815</v>
      </c>
      <c r="AC67" s="37">
        <f t="shared" si="47"/>
        <v>37.976664838668732</v>
      </c>
      <c r="AD67" s="37">
        <f t="shared" si="48"/>
        <v>39.29598514863838</v>
      </c>
      <c r="AE67" s="45">
        <f t="shared" si="49"/>
        <v>42.661855854239988</v>
      </c>
      <c r="AG67" s="95"/>
      <c r="AH67" s="34" t="s">
        <v>54</v>
      </c>
      <c r="AI67" s="37">
        <f t="shared" si="50"/>
        <v>29.846162805044031</v>
      </c>
      <c r="AJ67" s="37">
        <f t="shared" si="60"/>
        <v>32.827907477584802</v>
      </c>
      <c r="AK67" s="37">
        <f t="shared" si="61"/>
        <v>35.825680979391763</v>
      </c>
      <c r="AL67" s="37">
        <f t="shared" si="62"/>
        <v>37.758589890972324</v>
      </c>
      <c r="AM67" s="37">
        <f t="shared" si="63"/>
        <v>41.414185423590943</v>
      </c>
      <c r="AN67" s="37">
        <f t="shared" si="64"/>
        <v>42.918393127768056</v>
      </c>
      <c r="AO67" s="45">
        <f t="shared" si="65"/>
        <v>46.773413614731844</v>
      </c>
      <c r="AQ67" s="95"/>
      <c r="AR67" s="34" t="s">
        <v>54</v>
      </c>
      <c r="AS67" s="37">
        <f t="shared" si="51"/>
        <v>32.625705571857161</v>
      </c>
      <c r="AT67" s="37">
        <f t="shared" si="52"/>
        <v>36.01579575614069</v>
      </c>
      <c r="AU67" s="37">
        <f t="shared" si="53"/>
        <v>39.443999465251224</v>
      </c>
      <c r="AV67" s="37">
        <f t="shared" si="54"/>
        <v>41.66464451823618</v>
      </c>
      <c r="AW67" s="37">
        <f t="shared" si="55"/>
        <v>45.885476583737571</v>
      </c>
      <c r="AX67" s="37">
        <f t="shared" si="56"/>
        <v>47.630027596277074</v>
      </c>
      <c r="AY67" s="45">
        <f t="shared" si="57"/>
        <v>52.120890463232392</v>
      </c>
    </row>
    <row r="68" spans="2:57" ht="15.75" thickBot="1" x14ac:dyDescent="0.3">
      <c r="C68" s="96"/>
      <c r="D68" s="39" t="s">
        <v>55</v>
      </c>
      <c r="E68" s="46">
        <v>26.473450866314806</v>
      </c>
      <c r="F68" s="46">
        <v>28.370228631008789</v>
      </c>
      <c r="G68" s="46">
        <v>30.851387495297391</v>
      </c>
      <c r="H68" s="46">
        <v>32.36706800220734</v>
      </c>
      <c r="I68" s="46">
        <v>35.432478820072355</v>
      </c>
      <c r="J68" s="46">
        <v>36.427398858076145</v>
      </c>
      <c r="K68" s="47">
        <v>39.395492018918439</v>
      </c>
      <c r="M68" s="96"/>
      <c r="N68" s="39" t="s">
        <v>55</v>
      </c>
      <c r="O68" s="46">
        <f t="shared" si="36"/>
        <v>27.158064841528315</v>
      </c>
      <c r="P68" s="46">
        <f t="shared" si="37"/>
        <v>29.133490644455833</v>
      </c>
      <c r="Q68" s="46">
        <f t="shared" si="38"/>
        <v>31.723502634705998</v>
      </c>
      <c r="R68" s="46">
        <f t="shared" si="39"/>
        <v>33.30901077071502</v>
      </c>
      <c r="S68" s="46">
        <f t="shared" si="40"/>
        <v>36.523369136173358</v>
      </c>
      <c r="T68" s="46">
        <f t="shared" si="41"/>
        <v>37.568853928333354</v>
      </c>
      <c r="U68" s="47">
        <f t="shared" si="42"/>
        <v>40.694263714009189</v>
      </c>
      <c r="W68" s="96"/>
      <c r="X68" s="39" t="s">
        <v>55</v>
      </c>
      <c r="Y68" s="46">
        <f t="shared" si="43"/>
        <v>28.931582210093048</v>
      </c>
      <c r="Z68" s="46">
        <f t="shared" si="44"/>
        <v>31.110490585264994</v>
      </c>
      <c r="AA68" s="46">
        <f t="shared" si="45"/>
        <v>33.982100943814423</v>
      </c>
      <c r="AB68" s="46">
        <f t="shared" si="46"/>
        <v>35.748233039284415</v>
      </c>
      <c r="AC68" s="46">
        <f t="shared" si="47"/>
        <v>39.347838002059007</v>
      </c>
      <c r="AD68" s="46">
        <f t="shared" si="48"/>
        <v>40.524096105103617</v>
      </c>
      <c r="AE68" s="47">
        <f t="shared" si="49"/>
        <v>44.056337983171368</v>
      </c>
      <c r="AG68" s="96"/>
      <c r="AH68" s="39" t="s">
        <v>55</v>
      </c>
      <c r="AI68" s="46">
        <f t="shared" si="50"/>
        <v>31.209527752077751</v>
      </c>
      <c r="AJ68" s="46">
        <f t="shared" si="60"/>
        <v>33.650123048604478</v>
      </c>
      <c r="AK68" s="46">
        <f t="shared" si="61"/>
        <v>36.883921955642144</v>
      </c>
      <c r="AL68" s="46">
        <f t="shared" si="62"/>
        <v>38.882392372806322</v>
      </c>
      <c r="AM68" s="46">
        <f t="shared" si="63"/>
        <v>42.977592021956546</v>
      </c>
      <c r="AN68" s="46">
        <f t="shared" si="64"/>
        <v>44.322094661411896</v>
      </c>
      <c r="AO68" s="47">
        <f t="shared" si="65"/>
        <v>48.377777251367881</v>
      </c>
      <c r="AQ68" s="96"/>
      <c r="AR68" s="39" t="s">
        <v>55</v>
      </c>
      <c r="AS68" s="46">
        <f t="shared" si="51"/>
        <v>34.173280917388908</v>
      </c>
      <c r="AT68" s="46">
        <f t="shared" si="52"/>
        <v>36.954117322966553</v>
      </c>
      <c r="AU68" s="46">
        <f t="shared" si="53"/>
        <v>40.658798931509892</v>
      </c>
      <c r="AV68" s="46">
        <f t="shared" si="54"/>
        <v>42.959317993599342</v>
      </c>
      <c r="AW68" s="46">
        <f t="shared" si="55"/>
        <v>47.698775819946647</v>
      </c>
      <c r="AX68" s="46">
        <f t="shared" si="56"/>
        <v>49.261982089866585</v>
      </c>
      <c r="AY68" s="47">
        <f t="shared" si="57"/>
        <v>53.998067597619624</v>
      </c>
    </row>
    <row r="70" spans="2:57" ht="18.75" x14ac:dyDescent="0.3">
      <c r="B70" s="3"/>
      <c r="C70" s="82" t="s">
        <v>64</v>
      </c>
      <c r="D70" s="82"/>
      <c r="E70" s="82"/>
      <c r="F70" s="82"/>
      <c r="G70" s="82"/>
      <c r="H70" s="82"/>
      <c r="I70" s="82"/>
      <c r="J70" s="82"/>
      <c r="K70" s="82"/>
      <c r="M70" s="82" t="s">
        <v>64</v>
      </c>
      <c r="N70" s="82"/>
      <c r="O70" s="82"/>
      <c r="P70" s="82"/>
      <c r="Q70" s="82"/>
      <c r="R70" s="82"/>
      <c r="S70" s="82"/>
      <c r="T70" s="82"/>
      <c r="U70" s="82"/>
      <c r="V70" s="31"/>
      <c r="W70" s="82" t="s">
        <v>64</v>
      </c>
      <c r="X70" s="82"/>
      <c r="Y70" s="82"/>
      <c r="Z70" s="82"/>
      <c r="AA70" s="82"/>
      <c r="AB70" s="82"/>
      <c r="AC70" s="82"/>
      <c r="AD70" s="82"/>
      <c r="AE70" s="82"/>
      <c r="AG70" s="82" t="s">
        <v>64</v>
      </c>
      <c r="AH70" s="82"/>
      <c r="AI70" s="82"/>
      <c r="AJ70" s="82"/>
      <c r="AK70" s="82"/>
      <c r="AL70" s="82"/>
      <c r="AM70" s="82"/>
      <c r="AN70" s="82"/>
      <c r="AO70" s="82"/>
      <c r="AQ70" s="82" t="s">
        <v>64</v>
      </c>
      <c r="AR70" s="82"/>
      <c r="AS70" s="82"/>
      <c r="AT70" s="82"/>
      <c r="AU70" s="82"/>
      <c r="AV70" s="82"/>
      <c r="AW70" s="82"/>
      <c r="AX70" s="82"/>
      <c r="AY70" s="82"/>
      <c r="BA70" t="s">
        <v>65</v>
      </c>
    </row>
    <row r="71" spans="2:57" ht="24.6" customHeight="1" x14ac:dyDescent="0.35">
      <c r="C71" s="105" t="s">
        <v>66</v>
      </c>
      <c r="D71" s="106"/>
      <c r="E71" s="100" t="s">
        <v>32</v>
      </c>
      <c r="F71" s="100"/>
      <c r="G71" s="100"/>
      <c r="H71" s="100"/>
      <c r="I71" s="100"/>
      <c r="J71" s="100"/>
      <c r="K71" s="100"/>
      <c r="M71" s="105" t="s">
        <v>67</v>
      </c>
      <c r="N71" s="106"/>
      <c r="O71" s="100" t="s">
        <v>32</v>
      </c>
      <c r="P71" s="100"/>
      <c r="Q71" s="100"/>
      <c r="R71" s="100"/>
      <c r="S71" s="100"/>
      <c r="T71" s="100"/>
      <c r="U71" s="100"/>
      <c r="V71" s="28"/>
      <c r="W71" s="109" t="s">
        <v>68</v>
      </c>
      <c r="X71" s="110"/>
      <c r="Y71" s="100" t="s">
        <v>32</v>
      </c>
      <c r="Z71" s="100"/>
      <c r="AA71" s="100"/>
      <c r="AB71" s="100"/>
      <c r="AC71" s="100"/>
      <c r="AD71" s="100"/>
      <c r="AE71" s="100"/>
      <c r="AG71" s="101" t="s">
        <v>69</v>
      </c>
      <c r="AH71" s="102"/>
      <c r="AI71" s="100" t="s">
        <v>32</v>
      </c>
      <c r="AJ71" s="100"/>
      <c r="AK71" s="100"/>
      <c r="AL71" s="100"/>
      <c r="AM71" s="100"/>
      <c r="AN71" s="100"/>
      <c r="AO71" s="100"/>
      <c r="AQ71" s="105" t="s">
        <v>70</v>
      </c>
      <c r="AR71" s="106"/>
      <c r="AS71" s="100" t="s">
        <v>32</v>
      </c>
      <c r="AT71" s="100"/>
      <c r="AU71" s="100"/>
      <c r="AV71" s="100"/>
      <c r="AW71" s="100"/>
      <c r="AX71" s="100"/>
      <c r="AY71" s="100"/>
      <c r="BB71" t="s">
        <v>37</v>
      </c>
    </row>
    <row r="72" spans="2:57" ht="27" customHeight="1" thickBot="1" x14ac:dyDescent="0.3">
      <c r="C72" s="107"/>
      <c r="D72" s="108"/>
      <c r="E72" s="32">
        <v>1</v>
      </c>
      <c r="F72" s="32">
        <v>2</v>
      </c>
      <c r="G72" s="32">
        <v>5</v>
      </c>
      <c r="H72" s="32">
        <v>10</v>
      </c>
      <c r="I72" s="32">
        <v>50</v>
      </c>
      <c r="J72" s="32">
        <v>100</v>
      </c>
      <c r="K72" s="32">
        <v>1000</v>
      </c>
      <c r="L72" s="2"/>
      <c r="M72" s="107"/>
      <c r="N72" s="108"/>
      <c r="O72" s="32">
        <v>1</v>
      </c>
      <c r="P72" s="32">
        <v>2</v>
      </c>
      <c r="Q72" s="32">
        <v>5</v>
      </c>
      <c r="R72" s="32">
        <v>10</v>
      </c>
      <c r="S72" s="32">
        <v>50</v>
      </c>
      <c r="T72" s="32">
        <v>100</v>
      </c>
      <c r="U72" s="32">
        <v>1000</v>
      </c>
      <c r="V72" s="26"/>
      <c r="W72" s="111"/>
      <c r="X72" s="112"/>
      <c r="Y72" s="32">
        <v>1</v>
      </c>
      <c r="Z72" s="32">
        <v>2</v>
      </c>
      <c r="AA72" s="32">
        <v>5</v>
      </c>
      <c r="AB72" s="32">
        <v>10</v>
      </c>
      <c r="AC72" s="32">
        <v>50</v>
      </c>
      <c r="AD72" s="32">
        <v>100</v>
      </c>
      <c r="AE72" s="32">
        <v>1000</v>
      </c>
      <c r="AG72" s="103"/>
      <c r="AH72" s="104"/>
      <c r="AI72" s="32">
        <v>1</v>
      </c>
      <c r="AJ72" s="32">
        <v>2</v>
      </c>
      <c r="AK72" s="32">
        <v>5</v>
      </c>
      <c r="AL72" s="32">
        <v>10</v>
      </c>
      <c r="AM72" s="32">
        <v>50</v>
      </c>
      <c r="AN72" s="32">
        <v>100</v>
      </c>
      <c r="AO72" s="32">
        <v>1000</v>
      </c>
      <c r="AQ72" s="107"/>
      <c r="AR72" s="108"/>
      <c r="AS72" s="32">
        <v>1</v>
      </c>
      <c r="AT72" s="32">
        <v>2</v>
      </c>
      <c r="AU72" s="32">
        <v>5</v>
      </c>
      <c r="AV72" s="32">
        <v>10</v>
      </c>
      <c r="AW72" s="32">
        <v>50</v>
      </c>
      <c r="AX72" s="32">
        <v>100</v>
      </c>
      <c r="AY72" s="32">
        <v>1000</v>
      </c>
      <c r="BA72" t="s">
        <v>71</v>
      </c>
      <c r="BB72">
        <v>3</v>
      </c>
      <c r="BC72">
        <v>60</v>
      </c>
      <c r="BD72">
        <v>600</v>
      </c>
      <c r="BE72">
        <v>3600</v>
      </c>
    </row>
    <row r="73" spans="2:57" ht="15" customHeight="1" thickBot="1" x14ac:dyDescent="0.3">
      <c r="C73" s="97" t="s">
        <v>39</v>
      </c>
      <c r="D73" s="33" t="s">
        <v>40</v>
      </c>
      <c r="E73" s="35">
        <v>32.133077540925456</v>
      </c>
      <c r="F73" s="35">
        <v>33.702982845012954</v>
      </c>
      <c r="G73" s="35">
        <v>35.5150949471196</v>
      </c>
      <c r="H73" s="35">
        <v>36.810136117785824</v>
      </c>
      <c r="I73" s="35">
        <v>39.435414490367314</v>
      </c>
      <c r="J73" s="35">
        <v>40.408124145436645</v>
      </c>
      <c r="K73" s="36">
        <v>43.528813955649767</v>
      </c>
      <c r="M73" s="97" t="s">
        <v>39</v>
      </c>
      <c r="N73" s="33" t="s">
        <v>40</v>
      </c>
      <c r="O73" s="35">
        <f>E73*(E73*$BE$81+$BE$82)</f>
        <v>32.963563613491857</v>
      </c>
      <c r="P73" s="35">
        <f t="shared" ref="P73:U73" si="66">F73*(F73*$BE$81+$BE$82)</f>
        <v>34.599969587546688</v>
      </c>
      <c r="Q73" s="35">
        <f t="shared" si="66"/>
        <v>36.491845170945936</v>
      </c>
      <c r="R73" s="35">
        <f t="shared" si="66"/>
        <v>37.845861691870319</v>
      </c>
      <c r="S73" s="35">
        <f t="shared" si="66"/>
        <v>40.595736615573287</v>
      </c>
      <c r="T73" s="35">
        <f t="shared" si="66"/>
        <v>41.61632628281253</v>
      </c>
      <c r="U73" s="36">
        <f t="shared" si="66"/>
        <v>44.896886222350766</v>
      </c>
      <c r="V73" s="27"/>
      <c r="W73" s="97" t="s">
        <v>39</v>
      </c>
      <c r="X73" s="33" t="s">
        <v>40</v>
      </c>
      <c r="Y73" s="35">
        <f>E73*(E73*$BD$81+$BD$82)</f>
        <v>35.109657239854613</v>
      </c>
      <c r="Z73" s="35">
        <f t="shared" ref="Z73:AE73" si="67">F73*(F73*$BD$81+$BD$82)</f>
        <v>36.91758076271109</v>
      </c>
      <c r="AA73" s="35">
        <f t="shared" si="67"/>
        <v>39.015157849124861</v>
      </c>
      <c r="AB73" s="35">
        <f t="shared" si="67"/>
        <v>40.521250784240593</v>
      </c>
      <c r="AC73" s="35">
        <f t="shared" si="67"/>
        <v>43.592379430864064</v>
      </c>
      <c r="AD73" s="35">
        <f t="shared" si="67"/>
        <v>44.736408733998324</v>
      </c>
      <c r="AE73" s="36">
        <f t="shared" si="67"/>
        <v>48.429088661310168</v>
      </c>
      <c r="AG73" s="97" t="s">
        <v>39</v>
      </c>
      <c r="AH73" s="33" t="s">
        <v>40</v>
      </c>
      <c r="AI73" s="35">
        <f>E73*(E73*$BC$81+$BC$82)</f>
        <v>37.869989481342905</v>
      </c>
      <c r="AJ73" s="35">
        <f t="shared" ref="AJ73:AO73" si="68">F73*(F73*$BC$81+$BC$82)</f>
        <v>39.898840531377708</v>
      </c>
      <c r="AK73" s="35">
        <f t="shared" si="68"/>
        <v>42.261399278920408</v>
      </c>
      <c r="AL73" s="35">
        <f t="shared" si="68"/>
        <v>43.963409119178259</v>
      </c>
      <c r="AM73" s="35">
        <f t="shared" si="68"/>
        <v>47.448437654960784</v>
      </c>
      <c r="AN73" s="35">
        <f t="shared" si="68"/>
        <v>48.751516811133421</v>
      </c>
      <c r="AO73" s="36">
        <f t="shared" si="68"/>
        <v>52.975246872219053</v>
      </c>
      <c r="AQ73" s="97" t="s">
        <v>39</v>
      </c>
      <c r="AR73" s="33" t="s">
        <v>40</v>
      </c>
      <c r="AS73" s="35">
        <f>E73*(E73*$BB$81+$BB$82)</f>
        <v>41.458437115741468</v>
      </c>
      <c r="AT73" s="35">
        <f t="shared" ref="AT73:AY73" si="69">F73*(F73*$BB$81+$BB$82)</f>
        <v>43.774424171830724</v>
      </c>
      <c r="AU73" s="35">
        <f t="shared" si="69"/>
        <v>46.481370362476838</v>
      </c>
      <c r="AV73" s="35">
        <f t="shared" si="69"/>
        <v>48.438003412334311</v>
      </c>
      <c r="AW73" s="35">
        <f t="shared" si="69"/>
        <v>52.460948678359742</v>
      </c>
      <c r="AX73" s="35">
        <f t="shared" si="69"/>
        <v>53.970731241459418</v>
      </c>
      <c r="AY73" s="36">
        <f t="shared" si="69"/>
        <v>58.884612451479484</v>
      </c>
      <c r="BA73">
        <v>10</v>
      </c>
      <c r="BB73">
        <v>1.1687000000000001</v>
      </c>
      <c r="BC73">
        <v>1.1037999999999999</v>
      </c>
      <c r="BD73">
        <v>1.0539000000000001</v>
      </c>
      <c r="BE73">
        <v>1.0149999999999999</v>
      </c>
    </row>
    <row r="74" spans="2:57" x14ac:dyDescent="0.25">
      <c r="C74" s="98"/>
      <c r="D74" s="42">
        <v>0</v>
      </c>
      <c r="E74" s="37">
        <v>20.735603060192137</v>
      </c>
      <c r="F74" s="37">
        <v>23.235841075206999</v>
      </c>
      <c r="G74" s="37">
        <v>25.77414047881086</v>
      </c>
      <c r="H74" s="37">
        <v>26.903799368332766</v>
      </c>
      <c r="I74" s="37">
        <v>30.003738069850709</v>
      </c>
      <c r="J74" s="37">
        <v>31.031321082477323</v>
      </c>
      <c r="K74" s="38">
        <v>33.973108226021367</v>
      </c>
      <c r="M74" s="98"/>
      <c r="N74" s="42">
        <v>0</v>
      </c>
      <c r="O74" s="37">
        <f t="shared" ref="O74:O97" si="70">E74*(E74*$BE$81+$BE$82)</f>
        <v>21.155715615892305</v>
      </c>
      <c r="P74" s="37">
        <f t="shared" ref="P74:P97" si="71">F74*(F74*$BE$81+$BE$82)</f>
        <v>23.735076182198</v>
      </c>
      <c r="Q74" s="37">
        <f t="shared" ref="Q74:Q97" si="72">G74*(G74*$BE$81+$BE$82)</f>
        <v>26.359969393183373</v>
      </c>
      <c r="R74" s="37">
        <f t="shared" ref="R74:R97" si="73">H74*(H74*$BE$81+$BE$82)</f>
        <v>27.530196807974161</v>
      </c>
      <c r="S74" s="37">
        <f t="shared" ref="S74:S97" si="74">I74*(I74*$BE$81+$BE$82)</f>
        <v>30.747885730456666</v>
      </c>
      <c r="T74" s="37">
        <f t="shared" ref="T74:T97" si="75">J74*(J74*$BE$81+$BE$82)</f>
        <v>31.816579440591006</v>
      </c>
      <c r="U74" s="38">
        <f t="shared" ref="U74:U97" si="76">K74*(K74*$BE$81+$BE$82)</f>
        <v>34.881780939547291</v>
      </c>
      <c r="V74" s="27"/>
      <c r="W74" s="98"/>
      <c r="X74" s="42">
        <v>0</v>
      </c>
      <c r="Y74" s="37">
        <f t="shared" ref="Y74:Y97" si="77">E74*(E74*$BD$81+$BD$82)</f>
        <v>22.242818171555367</v>
      </c>
      <c r="Z74" s="37">
        <f t="shared" ref="Z74:Z97" si="78">F74*(F74*$BD$81+$BD$82)</f>
        <v>25.026458233671018</v>
      </c>
      <c r="AA74" s="37">
        <f t="shared" ref="AA74:AA97" si="79">G74*(G74*$BD$81+$BD$82)</f>
        <v>27.874855247727158</v>
      </c>
      <c r="AB74" s="37">
        <f t="shared" ref="AB74:AB97" si="80">H74*(H74*$BD$81+$BD$82)</f>
        <v>29.149772901130209</v>
      </c>
      <c r="AC74" s="37">
        <f t="shared" ref="AC74:AC97" si="81">I74*(I74*$BD$81+$BD$82)</f>
        <v>32.671266657380642</v>
      </c>
      <c r="AD74" s="37">
        <f t="shared" ref="AD74:AD97" si="82">J74*(J74*$BD$81+$BD$82)</f>
        <v>33.846011224096145</v>
      </c>
      <c r="AE74" s="38">
        <f t="shared" ref="AE74:AE97" si="83">K74*(K74*$BD$81+$BD$82)</f>
        <v>37.229530509888228</v>
      </c>
      <c r="AG74" s="98"/>
      <c r="AH74" s="42">
        <v>0</v>
      </c>
      <c r="AI74" s="37">
        <f t="shared" ref="AI74:AI97" si="84">E74*(E74*$BC$81+$BC$82)</f>
        <v>23.639635735558784</v>
      </c>
      <c r="AJ74" s="37">
        <f t="shared" ref="AJ74:AJ97" si="85">F74*(F74*$BC$81+$BC$82)</f>
        <v>26.686201366868715</v>
      </c>
      <c r="AK74" s="37">
        <f t="shared" ref="AK74:AK97" si="86">G74*(G74*$BC$81+$BC$82)</f>
        <v>29.82233044883677</v>
      </c>
      <c r="AL74" s="37">
        <f t="shared" ref="AL74:AL97" si="87">H74*(H74*$BC$81+$BC$82)</f>
        <v>31.23204214381958</v>
      </c>
      <c r="AM74" s="37">
        <f t="shared" ref="AM74:AM97" si="88">I74*(I74*$BC$81+$BC$82)</f>
        <v>35.144757239477066</v>
      </c>
      <c r="AN74" s="37">
        <f t="shared" ref="AN74:AN97" si="89">J74*(J74*$BC$81+$BC$82)</f>
        <v>36.45608508785152</v>
      </c>
      <c r="AO74" s="38">
        <f t="shared" ref="AO74:AO97" si="90">K74*(K74*$BC$81+$BC$82)</f>
        <v>40.24961263748353</v>
      </c>
      <c r="AQ74" s="98"/>
      <c r="AR74" s="42">
        <v>0</v>
      </c>
      <c r="AS74" s="37">
        <f t="shared" ref="AS74:AS97" si="91">E74*(E74*$BB$81+$BB$82)</f>
        <v>25.455823824583476</v>
      </c>
      <c r="AT74" s="37">
        <f t="shared" ref="AT74:AT97" si="92">F74*(F74*$BB$81+$BB$82)</f>
        <v>28.844154454058355</v>
      </c>
      <c r="AU74" s="37">
        <f t="shared" ref="AU74:AU97" si="93">G74*(G74*$BB$81+$BB$82)</f>
        <v>32.354279347943447</v>
      </c>
      <c r="AV74" s="37">
        <f t="shared" ref="AV74:AV97" si="94">H74*(H74*$BB$81+$BB$82)</f>
        <v>33.939192904727783</v>
      </c>
      <c r="AW74" s="37">
        <f t="shared" ref="AW74:AW97" si="95">I74*(I74*$BB$81+$BB$82)</f>
        <v>38.360394859121222</v>
      </c>
      <c r="AX74" s="37">
        <f t="shared" ref="AX74:AX97" si="96">J74*(J74*$BB$81+$BB$82)</f>
        <v>39.849241877462916</v>
      </c>
      <c r="AY74" s="38">
        <f t="shared" ref="AY74:AY97" si="97">K74*(K74*$BB$81+$BB$82)</f>
        <v>44.175652675270506</v>
      </c>
      <c r="BA74">
        <v>15</v>
      </c>
      <c r="BB74">
        <v>1.1953</v>
      </c>
      <c r="BC74">
        <v>1.1201000000000001</v>
      </c>
      <c r="BD74">
        <v>1.0624</v>
      </c>
      <c r="BE74">
        <v>1.0174000000000001</v>
      </c>
    </row>
    <row r="75" spans="2:57" x14ac:dyDescent="0.25">
      <c r="C75" s="98"/>
      <c r="D75" s="34">
        <v>30</v>
      </c>
      <c r="E75" s="37">
        <v>19.101236694867136</v>
      </c>
      <c r="F75" s="37">
        <v>20.93985853944088</v>
      </c>
      <c r="G75" s="37">
        <v>23.900886213723684</v>
      </c>
      <c r="H75" s="37">
        <v>25.604206981341278</v>
      </c>
      <c r="I75" s="37">
        <v>28.625922320054642</v>
      </c>
      <c r="J75" s="37">
        <v>29.582853659624998</v>
      </c>
      <c r="K75" s="38">
        <v>32.666621392530352</v>
      </c>
      <c r="M75" s="98"/>
      <c r="N75" s="34">
        <v>30</v>
      </c>
      <c r="O75" s="37">
        <f t="shared" si="70"/>
        <v>19.472939234689228</v>
      </c>
      <c r="P75" s="37">
        <f t="shared" si="71"/>
        <v>21.366205171758612</v>
      </c>
      <c r="Q75" s="37">
        <f t="shared" si="72"/>
        <v>24.422198821764958</v>
      </c>
      <c r="R75" s="37">
        <f t="shared" si="73"/>
        <v>26.184041425273072</v>
      </c>
      <c r="S75" s="37">
        <f t="shared" si="74"/>
        <v>29.316571415537357</v>
      </c>
      <c r="T75" s="37">
        <f t="shared" si="75"/>
        <v>30.310461644604136</v>
      </c>
      <c r="U75" s="38">
        <f t="shared" si="76"/>
        <v>33.519437263664344</v>
      </c>
      <c r="V75" s="27"/>
      <c r="W75" s="98"/>
      <c r="X75" s="34">
        <v>30</v>
      </c>
      <c r="Y75" s="37">
        <f t="shared" si="77"/>
        <v>20.435021886288645</v>
      </c>
      <c r="Z75" s="37">
        <f t="shared" si="78"/>
        <v>22.469405322667168</v>
      </c>
      <c r="AA75" s="37">
        <f t="shared" si="79"/>
        <v>25.770570105055619</v>
      </c>
      <c r="AB75" s="37">
        <f t="shared" si="80"/>
        <v>27.683457091962989</v>
      </c>
      <c r="AC75" s="37">
        <f t="shared" si="81"/>
        <v>31.101931892683783</v>
      </c>
      <c r="AD75" s="37">
        <f t="shared" si="82"/>
        <v>32.191173686467224</v>
      </c>
      <c r="AE75" s="38">
        <f t="shared" si="83"/>
        <v>35.723125679323566</v>
      </c>
      <c r="AG75" s="98"/>
      <c r="AH75" s="34">
        <v>30</v>
      </c>
      <c r="AI75" s="37">
        <f t="shared" si="84"/>
        <v>21.670961262850639</v>
      </c>
      <c r="AJ75" s="37">
        <f t="shared" si="85"/>
        <v>23.886939583937284</v>
      </c>
      <c r="AK75" s="37">
        <f t="shared" si="86"/>
        <v>27.503673753240751</v>
      </c>
      <c r="AL75" s="37">
        <f t="shared" si="87"/>
        <v>29.611014595401976</v>
      </c>
      <c r="AM75" s="37">
        <f t="shared" si="88"/>
        <v>33.397678390691006</v>
      </c>
      <c r="AN75" s="37">
        <f t="shared" si="89"/>
        <v>34.609713239738056</v>
      </c>
      <c r="AO75" s="38">
        <f t="shared" si="90"/>
        <v>38.55764230803576</v>
      </c>
      <c r="AQ75" s="98"/>
      <c r="AR75" s="34">
        <v>30</v>
      </c>
      <c r="AS75" s="37">
        <f t="shared" si="91"/>
        <v>23.278023696313646</v>
      </c>
      <c r="AT75" s="37">
        <f t="shared" si="92"/>
        <v>25.730056880557608</v>
      </c>
      <c r="AU75" s="37">
        <f t="shared" si="93"/>
        <v>29.756982531134941</v>
      </c>
      <c r="AV75" s="37">
        <f t="shared" si="94"/>
        <v>32.117074764954985</v>
      </c>
      <c r="AW75" s="37">
        <f t="shared" si="95"/>
        <v>36.382296703496039</v>
      </c>
      <c r="AX75" s="37">
        <f t="shared" si="96"/>
        <v>37.753929722341191</v>
      </c>
      <c r="AY75" s="38">
        <f t="shared" si="97"/>
        <v>42.242506668084346</v>
      </c>
      <c r="BA75">
        <v>20</v>
      </c>
      <c r="BB75">
        <v>1.2222</v>
      </c>
      <c r="BC75">
        <v>1.1367</v>
      </c>
      <c r="BD75">
        <v>1.0709</v>
      </c>
      <c r="BE75">
        <v>1.0198</v>
      </c>
    </row>
    <row r="76" spans="2:57" x14ac:dyDescent="0.25">
      <c r="C76" s="98"/>
      <c r="D76" s="34">
        <v>60</v>
      </c>
      <c r="E76" s="37">
        <v>19.218389307074439</v>
      </c>
      <c r="F76" s="37">
        <v>21.93052530906407</v>
      </c>
      <c r="G76" s="37">
        <v>23.732204434835324</v>
      </c>
      <c r="H76" s="37">
        <v>25.086292039641091</v>
      </c>
      <c r="I76" s="37">
        <v>28.053890574496769</v>
      </c>
      <c r="J76" s="37">
        <v>29.243766591537504</v>
      </c>
      <c r="K76" s="38">
        <v>32.119270377660406</v>
      </c>
      <c r="M76" s="98"/>
      <c r="N76" s="34">
        <v>60</v>
      </c>
      <c r="O76" s="37">
        <f t="shared" si="70"/>
        <v>19.593474817979441</v>
      </c>
      <c r="P76" s="37">
        <f t="shared" si="71"/>
        <v>22.387688105448049</v>
      </c>
      <c r="Q76" s="37">
        <f t="shared" si="72"/>
        <v>24.247876288022201</v>
      </c>
      <c r="R76" s="37">
        <f t="shared" si="73"/>
        <v>25.648031392907562</v>
      </c>
      <c r="S76" s="37">
        <f t="shared" si="74"/>
        <v>28.722875049718446</v>
      </c>
      <c r="T76" s="37">
        <f t="shared" si="75"/>
        <v>29.95817559749759</v>
      </c>
      <c r="U76" s="38">
        <f t="shared" si="76"/>
        <v>32.949182297975469</v>
      </c>
      <c r="V76" s="27"/>
      <c r="W76" s="98"/>
      <c r="X76" s="34">
        <v>60</v>
      </c>
      <c r="Y76" s="37">
        <f t="shared" si="77"/>
        <v>20.564295031078927</v>
      </c>
      <c r="Z76" s="37">
        <f t="shared" si="78"/>
        <v>23.570455325894123</v>
      </c>
      <c r="AA76" s="37">
        <f t="shared" si="79"/>
        <v>25.581687349102758</v>
      </c>
      <c r="AB76" s="37">
        <f t="shared" si="80"/>
        <v>27.100746654405803</v>
      </c>
      <c r="AC76" s="37">
        <f t="shared" si="81"/>
        <v>30.452338550048673</v>
      </c>
      <c r="AD76" s="37">
        <f t="shared" si="82"/>
        <v>31.804835993275042</v>
      </c>
      <c r="AE76" s="38">
        <f t="shared" si="83"/>
        <v>35.093794996195435</v>
      </c>
      <c r="AG76" s="98"/>
      <c r="AH76" s="34">
        <v>60</v>
      </c>
      <c r="AI76" s="37">
        <f t="shared" si="84"/>
        <v>21.811477144534987</v>
      </c>
      <c r="AJ76" s="37">
        <f t="shared" si="85"/>
        <v>25.090393976728222</v>
      </c>
      <c r="AK76" s="37">
        <f t="shared" si="86"/>
        <v>27.296047669395612</v>
      </c>
      <c r="AL76" s="37">
        <f t="shared" si="87"/>
        <v>28.96817947523741</v>
      </c>
      <c r="AM76" s="37">
        <f t="shared" si="88"/>
        <v>32.676104865926007</v>
      </c>
      <c r="AN76" s="37">
        <f t="shared" si="89"/>
        <v>34.179523235025883</v>
      </c>
      <c r="AO76" s="38">
        <f t="shared" si="90"/>
        <v>37.852219771369107</v>
      </c>
      <c r="AQ76" s="98"/>
      <c r="AR76" s="34">
        <v>60</v>
      </c>
      <c r="AS76" s="37">
        <f t="shared" si="91"/>
        <v>23.433154226914429</v>
      </c>
      <c r="AT76" s="37">
        <f t="shared" si="92"/>
        <v>27.066623281655495</v>
      </c>
      <c r="AU76" s="37">
        <f t="shared" si="93"/>
        <v>29.524993524598713</v>
      </c>
      <c r="AV76" s="37">
        <f t="shared" si="94"/>
        <v>31.396090118909147</v>
      </c>
      <c r="AW76" s="37">
        <f t="shared" si="95"/>
        <v>35.567167384122953</v>
      </c>
      <c r="AX76" s="37">
        <f t="shared" si="96"/>
        <v>37.266743615341653</v>
      </c>
      <c r="AY76" s="38">
        <f t="shared" si="97"/>
        <v>41.438188284105124</v>
      </c>
      <c r="BA76">
        <v>25</v>
      </c>
      <c r="BB76">
        <v>1.2495000000000001</v>
      </c>
      <c r="BC76">
        <v>1.1534</v>
      </c>
      <c r="BD76">
        <v>1.0795999999999999</v>
      </c>
      <c r="BE76">
        <v>1.0222</v>
      </c>
    </row>
    <row r="77" spans="2:57" x14ac:dyDescent="0.25">
      <c r="C77" s="98"/>
      <c r="D77" s="34">
        <v>90</v>
      </c>
      <c r="E77" s="37">
        <v>20.76117021531422</v>
      </c>
      <c r="F77" s="37">
        <v>22.915997256918534</v>
      </c>
      <c r="G77" s="37">
        <v>24.936266568143896</v>
      </c>
      <c r="H77" s="37">
        <v>26.264780704559648</v>
      </c>
      <c r="I77" s="37">
        <v>28.979415281734305</v>
      </c>
      <c r="J77" s="37">
        <v>29.890649598971049</v>
      </c>
      <c r="K77" s="38">
        <v>32.791870486173408</v>
      </c>
      <c r="M77" s="98"/>
      <c r="N77" s="34">
        <v>90</v>
      </c>
      <c r="O77" s="37">
        <f t="shared" si="70"/>
        <v>21.182060866956423</v>
      </c>
      <c r="P77" s="37">
        <f t="shared" si="71"/>
        <v>23.404768865050169</v>
      </c>
      <c r="Q77" s="37">
        <f t="shared" si="72"/>
        <v>25.49281338175734</v>
      </c>
      <c r="R77" s="37">
        <f t="shared" si="73"/>
        <v>26.868075955350417</v>
      </c>
      <c r="S77" s="37">
        <f t="shared" si="74"/>
        <v>29.683612566014713</v>
      </c>
      <c r="T77" s="37">
        <f t="shared" si="75"/>
        <v>30.630336117310403</v>
      </c>
      <c r="U77" s="38">
        <f t="shared" si="76"/>
        <v>33.649968695374923</v>
      </c>
      <c r="V77" s="27"/>
      <c r="W77" s="98"/>
      <c r="X77" s="34">
        <v>90</v>
      </c>
      <c r="Y77" s="37">
        <f t="shared" si="77"/>
        <v>22.271172641392845</v>
      </c>
      <c r="Z77" s="37">
        <f t="shared" si="78"/>
        <v>24.669139685058791</v>
      </c>
      <c r="AA77" s="37">
        <f t="shared" si="79"/>
        <v>26.932127104350013</v>
      </c>
      <c r="AB77" s="37">
        <f t="shared" si="80"/>
        <v>28.428036456758186</v>
      </c>
      <c r="AC77" s="37">
        <f t="shared" si="81"/>
        <v>31.503927390614063</v>
      </c>
      <c r="AD77" s="37">
        <f t="shared" si="82"/>
        <v>32.542208377908416</v>
      </c>
      <c r="AE77" s="38">
        <f t="shared" si="83"/>
        <v>35.867281419338568</v>
      </c>
      <c r="AG77" s="98"/>
      <c r="AH77" s="34">
        <v>90</v>
      </c>
      <c r="AI77" s="37">
        <f t="shared" si="84"/>
        <v>23.670575933268292</v>
      </c>
      <c r="AJ77" s="37">
        <f t="shared" si="85"/>
        <v>26.294113559387146</v>
      </c>
      <c r="AK77" s="37">
        <f t="shared" si="86"/>
        <v>28.7823064915735</v>
      </c>
      <c r="AL77" s="37">
        <f t="shared" si="87"/>
        <v>30.433546208667547</v>
      </c>
      <c r="AM77" s="37">
        <f t="shared" si="88"/>
        <v>33.844686980972234</v>
      </c>
      <c r="AN77" s="37">
        <f t="shared" si="89"/>
        <v>35.000877411163316</v>
      </c>
      <c r="AO77" s="38">
        <f t="shared" si="90"/>
        <v>38.719347009194209</v>
      </c>
      <c r="AQ77" s="98"/>
      <c r="AR77" s="34">
        <v>90</v>
      </c>
      <c r="AS77" s="37">
        <f t="shared" si="91"/>
        <v>25.490125161830761</v>
      </c>
      <c r="AT77" s="37">
        <f t="shared" si="92"/>
        <v>28.406872431988106</v>
      </c>
      <c r="AU77" s="37">
        <f t="shared" si="93"/>
        <v>31.187791176661513</v>
      </c>
      <c r="AV77" s="37">
        <f t="shared" si="94"/>
        <v>33.040927241706299</v>
      </c>
      <c r="AW77" s="37">
        <f t="shared" si="95"/>
        <v>36.887810481086639</v>
      </c>
      <c r="AX77" s="37">
        <f t="shared" si="96"/>
        <v>38.197251147966043</v>
      </c>
      <c r="AY77" s="38">
        <f t="shared" si="97"/>
        <v>42.427019514700959</v>
      </c>
      <c r="BA77">
        <v>30</v>
      </c>
      <c r="BB77">
        <v>1.2770999999999999</v>
      </c>
      <c r="BC77">
        <v>1.1704000000000001</v>
      </c>
      <c r="BD77">
        <v>1.0885</v>
      </c>
      <c r="BE77">
        <v>1.0246999999999999</v>
      </c>
    </row>
    <row r="78" spans="2:57" x14ac:dyDescent="0.25">
      <c r="C78" s="98"/>
      <c r="D78" s="34">
        <v>120</v>
      </c>
      <c r="E78" s="37">
        <v>21.872900206802864</v>
      </c>
      <c r="F78" s="37">
        <v>23.093104000292644</v>
      </c>
      <c r="G78" s="37">
        <v>25.226362839352003</v>
      </c>
      <c r="H78" s="37">
        <v>26.697223337034902</v>
      </c>
      <c r="I78" s="37">
        <v>29.368537407147201</v>
      </c>
      <c r="J78" s="37">
        <v>30.306180620434002</v>
      </c>
      <c r="K78" s="38">
        <v>32.997835524749618</v>
      </c>
      <c r="M78" s="98"/>
      <c r="N78" s="34">
        <v>120</v>
      </c>
      <c r="O78" s="37">
        <f t="shared" si="70"/>
        <v>22.328244142985383</v>
      </c>
      <c r="P78" s="37">
        <f t="shared" si="71"/>
        <v>23.587657162356081</v>
      </c>
      <c r="Q78" s="37">
        <f t="shared" si="72"/>
        <v>25.792970101259751</v>
      </c>
      <c r="R78" s="37">
        <f t="shared" si="73"/>
        <v>27.316108742353634</v>
      </c>
      <c r="S78" s="37">
        <f t="shared" si="74"/>
        <v>30.087790019782542</v>
      </c>
      <c r="T78" s="37">
        <f t="shared" si="75"/>
        <v>31.062320690761581</v>
      </c>
      <c r="U78" s="38">
        <f t="shared" si="76"/>
        <v>33.864653666715611</v>
      </c>
      <c r="V78" s="27"/>
      <c r="W78" s="98"/>
      <c r="X78" s="34">
        <v>120</v>
      </c>
      <c r="Y78" s="37">
        <f t="shared" si="77"/>
        <v>23.506315360379809</v>
      </c>
      <c r="Z78" s="37">
        <f t="shared" si="78"/>
        <v>24.866953027547879</v>
      </c>
      <c r="AA78" s="37">
        <f t="shared" si="79"/>
        <v>27.258248865384036</v>
      </c>
      <c r="AB78" s="37">
        <f t="shared" si="80"/>
        <v>28.916300300841133</v>
      </c>
      <c r="AC78" s="37">
        <f t="shared" si="81"/>
        <v>31.946946400278616</v>
      </c>
      <c r="AD78" s="37">
        <f t="shared" si="82"/>
        <v>33.016638616664949</v>
      </c>
      <c r="AE78" s="38">
        <f t="shared" si="83"/>
        <v>36.104456749157755</v>
      </c>
      <c r="AG78" s="98"/>
      <c r="AH78" s="34">
        <v>120</v>
      </c>
      <c r="AI78" s="37">
        <f t="shared" si="84"/>
        <v>25.020209892558274</v>
      </c>
      <c r="AJ78" s="37">
        <f t="shared" si="85"/>
        <v>26.511138521276873</v>
      </c>
      <c r="AK78" s="37">
        <f t="shared" si="86"/>
        <v>29.141856397101201</v>
      </c>
      <c r="AL78" s="37">
        <f t="shared" si="87"/>
        <v>30.973610132899644</v>
      </c>
      <c r="AM78" s="37">
        <f t="shared" si="88"/>
        <v>34.337726084553275</v>
      </c>
      <c r="AN78" s="37">
        <f t="shared" si="89"/>
        <v>35.529972214510892</v>
      </c>
      <c r="AO78" s="38">
        <f t="shared" si="90"/>
        <v>38.985491580198143</v>
      </c>
      <c r="AQ78" s="98"/>
      <c r="AR78" s="34">
        <v>120</v>
      </c>
      <c r="AS78" s="37">
        <f t="shared" si="91"/>
        <v>26.988582711714628</v>
      </c>
      <c r="AT78" s="37">
        <f t="shared" si="92"/>
        <v>28.64886930902809</v>
      </c>
      <c r="AU78" s="37">
        <f t="shared" si="93"/>
        <v>31.590790838213756</v>
      </c>
      <c r="AV78" s="37">
        <f t="shared" si="94"/>
        <v>33.648319471941761</v>
      </c>
      <c r="AW78" s="37">
        <f t="shared" si="95"/>
        <v>37.445862296078722</v>
      </c>
      <c r="AX78" s="37">
        <f t="shared" si="96"/>
        <v>38.797394540092441</v>
      </c>
      <c r="AY78" s="38">
        <f t="shared" si="97"/>
        <v>42.73081495722429</v>
      </c>
      <c r="BA78">
        <v>35</v>
      </c>
      <c r="BB78">
        <v>1.3049999999999999</v>
      </c>
      <c r="BC78">
        <v>1.1876</v>
      </c>
      <c r="BD78">
        <v>1.0973999999999999</v>
      </c>
      <c r="BE78">
        <v>1.0271999999999999</v>
      </c>
    </row>
    <row r="79" spans="2:57" x14ac:dyDescent="0.25">
      <c r="C79" s="98"/>
      <c r="D79" s="34">
        <v>150</v>
      </c>
      <c r="E79" s="37">
        <v>21.174668318211584</v>
      </c>
      <c r="F79" s="37">
        <v>23.220889184215697</v>
      </c>
      <c r="G79" s="37">
        <v>24.947845883789739</v>
      </c>
      <c r="H79" s="37">
        <v>26.565266258861541</v>
      </c>
      <c r="I79" s="37">
        <v>29.563445702427622</v>
      </c>
      <c r="J79" s="37">
        <v>30.757734030156492</v>
      </c>
      <c r="K79" s="38">
        <v>33.581580984087275</v>
      </c>
      <c r="M79" s="98"/>
      <c r="N79" s="34">
        <v>150</v>
      </c>
      <c r="O79" s="37">
        <f t="shared" si="70"/>
        <v>21.60823209163479</v>
      </c>
      <c r="P79" s="37">
        <f t="shared" si="71"/>
        <v>23.719632915284031</v>
      </c>
      <c r="Q79" s="37">
        <f t="shared" si="72"/>
        <v>25.50479268419426</v>
      </c>
      <c r="R79" s="37">
        <f t="shared" si="73"/>
        <v>27.179375000064102</v>
      </c>
      <c r="S79" s="37">
        <f t="shared" si="74"/>
        <v>30.290295191704331</v>
      </c>
      <c r="T79" s="37">
        <f t="shared" si="75"/>
        <v>31.531945863169298</v>
      </c>
      <c r="U79" s="38">
        <f t="shared" si="76"/>
        <v>34.473339016908049</v>
      </c>
      <c r="V79" s="27"/>
      <c r="W79" s="98"/>
      <c r="X79" s="34">
        <v>150</v>
      </c>
      <c r="Y79" s="37">
        <f t="shared" si="77"/>
        <v>22.730067757170463</v>
      </c>
      <c r="Z79" s="37">
        <f t="shared" si="78"/>
        <v>25.009746515905992</v>
      </c>
      <c r="AA79" s="37">
        <f t="shared" si="79"/>
        <v>26.945138748882002</v>
      </c>
      <c r="AB79" s="37">
        <f t="shared" si="80"/>
        <v>28.767240350641465</v>
      </c>
      <c r="AC79" s="37">
        <f t="shared" si="81"/>
        <v>32.169050439146666</v>
      </c>
      <c r="AD79" s="37">
        <f t="shared" si="82"/>
        <v>33.532882403526422</v>
      </c>
      <c r="AE79" s="38">
        <f t="shared" si="83"/>
        <v>36.77746504934197</v>
      </c>
      <c r="AG79" s="98"/>
      <c r="AH79" s="34">
        <v>150</v>
      </c>
      <c r="AI79" s="37">
        <f t="shared" si="84"/>
        <v>24.171585402447985</v>
      </c>
      <c r="AJ79" s="37">
        <f t="shared" si="85"/>
        <v>26.667856858530929</v>
      </c>
      <c r="AK79" s="37">
        <f t="shared" si="86"/>
        <v>28.79664718860602</v>
      </c>
      <c r="AL79" s="37">
        <f t="shared" si="87"/>
        <v>30.808679223298689</v>
      </c>
      <c r="AM79" s="37">
        <f t="shared" si="88"/>
        <v>34.585069973066943</v>
      </c>
      <c r="AN79" s="37">
        <f t="shared" si="89"/>
        <v>36.106256334416969</v>
      </c>
      <c r="AO79" s="38">
        <f t="shared" si="90"/>
        <v>39.741354288835829</v>
      </c>
      <c r="AQ79" s="98"/>
      <c r="AR79" s="34">
        <v>150</v>
      </c>
      <c r="AS79" s="37">
        <f t="shared" si="91"/>
        <v>26.045878088164702</v>
      </c>
      <c r="AT79" s="37">
        <f t="shared" si="92"/>
        <v>28.823687596215329</v>
      </c>
      <c r="AU79" s="37">
        <f t="shared" si="93"/>
        <v>31.203859373549882</v>
      </c>
      <c r="AV79" s="37">
        <f t="shared" si="94"/>
        <v>33.462759968129085</v>
      </c>
      <c r="AW79" s="37">
        <f t="shared" si="95"/>
        <v>37.726011120048007</v>
      </c>
      <c r="AX79" s="37">
        <f t="shared" si="96"/>
        <v>39.451713895445756</v>
      </c>
      <c r="AY79" s="38">
        <f t="shared" si="97"/>
        <v>43.594361871911964</v>
      </c>
      <c r="BA79">
        <v>40</v>
      </c>
      <c r="BB79">
        <v>1.3333999999999999</v>
      </c>
      <c r="BC79">
        <v>1.2051000000000001</v>
      </c>
      <c r="BD79">
        <v>1.1064000000000001</v>
      </c>
      <c r="BE79">
        <v>1.0297000000000001</v>
      </c>
    </row>
    <row r="80" spans="2:57" x14ac:dyDescent="0.25">
      <c r="C80" s="98"/>
      <c r="D80" s="34">
        <v>180</v>
      </c>
      <c r="E80" s="37">
        <v>25.144378545797569</v>
      </c>
      <c r="F80" s="37">
        <v>26.998699939336664</v>
      </c>
      <c r="G80" s="37">
        <v>29.428886899356041</v>
      </c>
      <c r="H80" s="37">
        <v>30.940721501363726</v>
      </c>
      <c r="I80" s="37">
        <v>34.112242697645001</v>
      </c>
      <c r="J80" s="37">
        <v>35.315210108846827</v>
      </c>
      <c r="K80" s="38">
        <v>38.275638660140302</v>
      </c>
      <c r="M80" s="98"/>
      <c r="N80" s="34">
        <v>180</v>
      </c>
      <c r="O80" s="37">
        <f t="shared" si="70"/>
        <v>25.708134257612762</v>
      </c>
      <c r="P80" s="37">
        <f t="shared" si="71"/>
        <v>27.628562409946987</v>
      </c>
      <c r="Q80" s="37">
        <f t="shared" si="72"/>
        <v>30.150487755265726</v>
      </c>
      <c r="R80" s="37">
        <f t="shared" si="73"/>
        <v>31.722313629569726</v>
      </c>
      <c r="S80" s="37">
        <f t="shared" si="74"/>
        <v>35.026962448804099</v>
      </c>
      <c r="T80" s="37">
        <f t="shared" si="75"/>
        <v>36.283004122811853</v>
      </c>
      <c r="U80" s="38">
        <f t="shared" si="76"/>
        <v>39.380084622880119</v>
      </c>
      <c r="V80" s="27"/>
      <c r="W80" s="98"/>
      <c r="X80" s="34">
        <v>180</v>
      </c>
      <c r="Y80" s="37">
        <f t="shared" si="77"/>
        <v>27.166053526659738</v>
      </c>
      <c r="Z80" s="37">
        <f t="shared" si="78"/>
        <v>29.257079764353609</v>
      </c>
      <c r="AA80" s="37">
        <f t="shared" si="79"/>
        <v>32.015702304729011</v>
      </c>
      <c r="AB80" s="37">
        <f t="shared" si="80"/>
        <v>33.74228819630703</v>
      </c>
      <c r="AC80" s="37">
        <f t="shared" si="81"/>
        <v>37.39030726009959</v>
      </c>
      <c r="AD80" s="37">
        <f t="shared" si="82"/>
        <v>38.783220870614841</v>
      </c>
      <c r="AE80" s="38">
        <f t="shared" si="83"/>
        <v>42.23266480834225</v>
      </c>
      <c r="AG80" s="98"/>
      <c r="AH80" s="34">
        <v>180</v>
      </c>
      <c r="AI80" s="37">
        <f t="shared" si="84"/>
        <v>29.040186154942496</v>
      </c>
      <c r="AJ80" s="37">
        <f t="shared" si="85"/>
        <v>31.350861844400622</v>
      </c>
      <c r="AK80" s="37">
        <f t="shared" si="86"/>
        <v>34.41428379897043</v>
      </c>
      <c r="AL80" s="37">
        <f t="shared" si="87"/>
        <v>36.340181744630151</v>
      </c>
      <c r="AM80" s="37">
        <f t="shared" si="88"/>
        <v>40.43047838852759</v>
      </c>
      <c r="AN80" s="37">
        <f t="shared" si="89"/>
        <v>41.999709316394444</v>
      </c>
      <c r="AO80" s="38">
        <f t="shared" si="90"/>
        <v>45.903108666087363</v>
      </c>
      <c r="AQ80" s="98"/>
      <c r="AR80" s="34">
        <v>180</v>
      </c>
      <c r="AS80" s="37">
        <f t="shared" si="91"/>
        <v>31.476805175083797</v>
      </c>
      <c r="AT80" s="37">
        <f t="shared" si="92"/>
        <v>34.072976585727886</v>
      </c>
      <c r="AU80" s="37">
        <f t="shared" si="93"/>
        <v>37.532560247404405</v>
      </c>
      <c r="AV80" s="37">
        <f t="shared" si="94"/>
        <v>39.7175076843859</v>
      </c>
      <c r="AW80" s="37">
        <f t="shared" si="95"/>
        <v>44.382627525865061</v>
      </c>
      <c r="AX80" s="37">
        <f t="shared" si="96"/>
        <v>46.181011736259258</v>
      </c>
      <c r="AY80" s="38">
        <f t="shared" si="97"/>
        <v>50.674390926144795</v>
      </c>
      <c r="BA80" s="1"/>
    </row>
    <row r="81" spans="3:57" x14ac:dyDescent="0.25">
      <c r="C81" s="98"/>
      <c r="D81" s="34">
        <v>210</v>
      </c>
      <c r="E81" s="37">
        <v>28.783234057376934</v>
      </c>
      <c r="F81" s="37">
        <v>30.492084008989</v>
      </c>
      <c r="G81" s="37">
        <v>32.754410236479984</v>
      </c>
      <c r="H81" s="37">
        <v>34.120396168485001</v>
      </c>
      <c r="I81" s="37">
        <v>36.915104751467645</v>
      </c>
      <c r="J81" s="37">
        <v>38.084467373530117</v>
      </c>
      <c r="K81" s="38">
        <v>41.031718846917279</v>
      </c>
      <c r="M81" s="98"/>
      <c r="N81" s="34">
        <v>210</v>
      </c>
      <c r="O81" s="37">
        <f t="shared" si="70"/>
        <v>29.479897257129295</v>
      </c>
      <c r="P81" s="37">
        <f t="shared" si="71"/>
        <v>31.255639979213296</v>
      </c>
      <c r="Q81" s="37">
        <f t="shared" si="72"/>
        <v>33.610926960938848</v>
      </c>
      <c r="R81" s="37">
        <f t="shared" si="73"/>
        <v>35.035470872786938</v>
      </c>
      <c r="S81" s="37">
        <f t="shared" si="74"/>
        <v>37.955682539275266</v>
      </c>
      <c r="T81" s="37">
        <f t="shared" si="75"/>
        <v>39.179829555014258</v>
      </c>
      <c r="U81" s="38">
        <f t="shared" si="76"/>
        <v>42.271104163522047</v>
      </c>
      <c r="V81" s="27"/>
      <c r="W81" s="98"/>
      <c r="X81" s="34">
        <v>210</v>
      </c>
      <c r="Y81" s="37">
        <f t="shared" si="77"/>
        <v>31.280774261968507</v>
      </c>
      <c r="Z81" s="37">
        <f t="shared" si="78"/>
        <v>33.229088444535876</v>
      </c>
      <c r="AA81" s="37">
        <f t="shared" si="79"/>
        <v>35.824160701482199</v>
      </c>
      <c r="AB81" s="37">
        <f t="shared" si="80"/>
        <v>37.399731099732996</v>
      </c>
      <c r="AC81" s="37">
        <f t="shared" si="81"/>
        <v>40.643583242341769</v>
      </c>
      <c r="AD81" s="37">
        <f t="shared" si="82"/>
        <v>42.008988632396203</v>
      </c>
      <c r="AE81" s="38">
        <f t="shared" si="83"/>
        <v>45.471576828126878</v>
      </c>
      <c r="AG81" s="98"/>
      <c r="AH81" s="34">
        <v>210</v>
      </c>
      <c r="AI81" s="37">
        <f t="shared" si="84"/>
        <v>33.596502322922447</v>
      </c>
      <c r="AJ81" s="37">
        <f t="shared" si="85"/>
        <v>35.767060161235165</v>
      </c>
      <c r="AK81" s="37">
        <f t="shared" si="86"/>
        <v>38.670972293404262</v>
      </c>
      <c r="AL81" s="37">
        <f t="shared" si="87"/>
        <v>40.441081424635875</v>
      </c>
      <c r="AM81" s="37">
        <f t="shared" si="88"/>
        <v>44.101860531816712</v>
      </c>
      <c r="AN81" s="37">
        <f t="shared" si="89"/>
        <v>45.649256910730045</v>
      </c>
      <c r="AO81" s="38">
        <f t="shared" si="90"/>
        <v>49.59026947983768</v>
      </c>
      <c r="AQ81" s="98"/>
      <c r="AR81" s="34">
        <v>210</v>
      </c>
      <c r="AS81" s="37">
        <f t="shared" si="91"/>
        <v>36.607091442887999</v>
      </c>
      <c r="AT81" s="37">
        <f t="shared" si="92"/>
        <v>39.066505027001668</v>
      </c>
      <c r="AU81" s="37">
        <f t="shared" si="93"/>
        <v>42.371816252159945</v>
      </c>
      <c r="AV81" s="37">
        <f t="shared" si="94"/>
        <v>44.394763128930663</v>
      </c>
      <c r="AW81" s="37">
        <f t="shared" si="95"/>
        <v>48.597403696061598</v>
      </c>
      <c r="AX81" s="37">
        <f t="shared" si="96"/>
        <v>50.38132209727673</v>
      </c>
      <c r="AY81" s="38">
        <f t="shared" si="97"/>
        <v>54.944103165609697</v>
      </c>
      <c r="BA81" t="s">
        <v>41</v>
      </c>
      <c r="BB81">
        <f>(BB79-BB73)/($BA79-$BA73)</f>
        <v>5.4899999999999949E-3</v>
      </c>
      <c r="BC81">
        <f>(BC79-BC73)/($BA79-$BA73)</f>
        <v>3.3766666666666723E-3</v>
      </c>
      <c r="BD81">
        <f>(BD79-BD73)/($BA79-$BA73)</f>
        <v>1.7499999999999996E-3</v>
      </c>
      <c r="BE81">
        <f>(BE79-BE73)/($BA79-$BA73)</f>
        <v>4.900000000000053E-4</v>
      </c>
    </row>
    <row r="82" spans="3:57" x14ac:dyDescent="0.25">
      <c r="C82" s="98"/>
      <c r="D82" s="34">
        <v>240</v>
      </c>
      <c r="E82" s="37">
        <v>28.221216550011505</v>
      </c>
      <c r="F82" s="37">
        <v>30.521518774551755</v>
      </c>
      <c r="G82" s="37">
        <v>32.691546940907351</v>
      </c>
      <c r="H82" s="37">
        <v>34.19002002491046</v>
      </c>
      <c r="I82" s="37">
        <v>37.446363390451538</v>
      </c>
      <c r="J82" s="37">
        <v>38.489333325200413</v>
      </c>
      <c r="K82" s="38">
        <v>41.528873049664433</v>
      </c>
      <c r="M82" s="98"/>
      <c r="N82" s="34">
        <v>240</v>
      </c>
      <c r="O82" s="37">
        <f t="shared" si="70"/>
        <v>28.896504998312317</v>
      </c>
      <c r="P82" s="37">
        <f t="shared" si="71"/>
        <v>31.286252037244331</v>
      </c>
      <c r="Q82" s="37">
        <f t="shared" si="72"/>
        <v>33.545412813291392</v>
      </c>
      <c r="R82" s="37">
        <f t="shared" si="73"/>
        <v>35.1081283871209</v>
      </c>
      <c r="S82" s="37">
        <f t="shared" si="74"/>
        <v>38.511664424968281</v>
      </c>
      <c r="T82" s="37">
        <f t="shared" si="75"/>
        <v>39.60397569389594</v>
      </c>
      <c r="U82" s="38">
        <f t="shared" si="76"/>
        <v>42.793391842885868</v>
      </c>
      <c r="V82" s="27"/>
      <c r="W82" s="98"/>
      <c r="X82" s="34">
        <v>240</v>
      </c>
      <c r="Y82" s="37">
        <f t="shared" si="77"/>
        <v>30.642233693666547</v>
      </c>
      <c r="Z82" s="37">
        <f t="shared" si="78"/>
        <v>33.262737497479733</v>
      </c>
      <c r="AA82" s="37">
        <f t="shared" si="79"/>
        <v>35.751809421988085</v>
      </c>
      <c r="AB82" s="37">
        <f t="shared" si="80"/>
        <v>37.480212325098812</v>
      </c>
      <c r="AC82" s="37">
        <f t="shared" si="81"/>
        <v>41.263313747411033</v>
      </c>
      <c r="AD82" s="37">
        <f t="shared" si="82"/>
        <v>42.48284542291988</v>
      </c>
      <c r="AE82" s="38">
        <f t="shared" si="83"/>
        <v>46.058656798028721</v>
      </c>
      <c r="AG82" s="98"/>
      <c r="AH82" s="34">
        <v>240</v>
      </c>
      <c r="AI82" s="37">
        <f t="shared" si="84"/>
        <v>32.886944900360504</v>
      </c>
      <c r="AJ82" s="37">
        <f t="shared" si="85"/>
        <v>35.804620568440477</v>
      </c>
      <c r="AK82" s="37">
        <f t="shared" si="86"/>
        <v>38.589814363427607</v>
      </c>
      <c r="AL82" s="37">
        <f t="shared" si="87"/>
        <v>40.531640815337447</v>
      </c>
      <c r="AM82" s="37">
        <f t="shared" si="88"/>
        <v>44.803720782812675</v>
      </c>
      <c r="AN82" s="37">
        <f t="shared" si="89"/>
        <v>46.187160815595355</v>
      </c>
      <c r="AO82" s="38">
        <f t="shared" si="90"/>
        <v>50.260837497686673</v>
      </c>
      <c r="AQ82" s="98"/>
      <c r="AR82" s="34">
        <v>240</v>
      </c>
      <c r="AS82" s="37">
        <f t="shared" si="91"/>
        <v>35.805230472361728</v>
      </c>
      <c r="AT82" s="37">
        <f t="shared" si="92"/>
        <v>39.109149075691924</v>
      </c>
      <c r="AU82" s="37">
        <f t="shared" si="93"/>
        <v>42.279212438011228</v>
      </c>
      <c r="AV82" s="37">
        <f t="shared" si="94"/>
        <v>44.498420810223017</v>
      </c>
      <c r="AW82" s="37">
        <f t="shared" si="95"/>
        <v>49.406002964406845</v>
      </c>
      <c r="AX82" s="37">
        <f t="shared" si="96"/>
        <v>51.002463458811143</v>
      </c>
      <c r="AY82" s="38">
        <f t="shared" si="97"/>
        <v>55.723172462011789</v>
      </c>
      <c r="BA82" t="s">
        <v>42</v>
      </c>
      <c r="BB82">
        <f>BB79-BB81*$BA79</f>
        <v>1.1138000000000001</v>
      </c>
      <c r="BC82">
        <f>BC79-BC81*$BA79</f>
        <v>1.0700333333333332</v>
      </c>
      <c r="BD82">
        <f>BD79-BD81*$BA79</f>
        <v>1.0364</v>
      </c>
      <c r="BE82">
        <f>BE79-BE81*$BA79</f>
        <v>1.0100999999999998</v>
      </c>
    </row>
    <row r="83" spans="3:57" x14ac:dyDescent="0.25">
      <c r="C83" s="98"/>
      <c r="D83" s="34">
        <v>270</v>
      </c>
      <c r="E83" s="37">
        <v>28.604735760736141</v>
      </c>
      <c r="F83" s="37">
        <v>30.62858683084832</v>
      </c>
      <c r="G83" s="37">
        <v>33.298847159712601</v>
      </c>
      <c r="H83" s="37">
        <v>34.95838001118392</v>
      </c>
      <c r="I83" s="37">
        <v>38.060791019240021</v>
      </c>
      <c r="J83" s="37">
        <v>39.346916050198388</v>
      </c>
      <c r="K83" s="38">
        <v>42.807563061142098</v>
      </c>
      <c r="M83" s="98"/>
      <c r="N83" s="34">
        <v>270</v>
      </c>
      <c r="O83" s="37">
        <f t="shared" si="70"/>
        <v>29.294576736810924</v>
      </c>
      <c r="P83" s="37">
        <f t="shared" si="71"/>
        <v>31.397609620154743</v>
      </c>
      <c r="Q83" s="37">
        <f t="shared" si="72"/>
        <v>34.178483994886989</v>
      </c>
      <c r="R83" s="37">
        <f t="shared" si="73"/>
        <v>35.910282932469983</v>
      </c>
      <c r="S83" s="37">
        <f t="shared" si="74"/>
        <v>39.155030676909369</v>
      </c>
      <c r="T83" s="37">
        <f t="shared" si="75"/>
        <v>40.502928005609455</v>
      </c>
      <c r="U83" s="38">
        <f t="shared" si="76"/>
        <v>44.13783830112412</v>
      </c>
      <c r="V83" s="27"/>
      <c r="W83" s="98"/>
      <c r="X83" s="34">
        <v>270</v>
      </c>
      <c r="Y83" s="37">
        <f t="shared" si="77"/>
        <v>31.077852231324627</v>
      </c>
      <c r="Z83" s="37">
        <f t="shared" si="78"/>
        <v>33.38516047118712</v>
      </c>
      <c r="AA83" s="37">
        <f t="shared" si="79"/>
        <v>36.451348335116464</v>
      </c>
      <c r="AB83" s="37">
        <f t="shared" si="80"/>
        <v>38.369519626352115</v>
      </c>
      <c r="AC83" s="37">
        <f t="shared" si="81"/>
        <v>41.981295485108312</v>
      </c>
      <c r="AD83" s="37">
        <f t="shared" si="82"/>
        <v>43.488458449082984</v>
      </c>
      <c r="AE83" s="38">
        <f t="shared" si="83"/>
        <v>47.572611403226567</v>
      </c>
      <c r="AG83" s="98"/>
      <c r="AH83" s="34">
        <v>270</v>
      </c>
      <c r="AI83" s="37">
        <f t="shared" si="84"/>
        <v>33.370913787662282</v>
      </c>
      <c r="AJ83" s="37">
        <f t="shared" si="85"/>
        <v>35.941294747105822</v>
      </c>
      <c r="AK83" s="37">
        <f t="shared" si="86"/>
        <v>39.374969069311334</v>
      </c>
      <c r="AL83" s="37">
        <f t="shared" si="87"/>
        <v>41.533216829085255</v>
      </c>
      <c r="AM83" s="37">
        <f t="shared" si="88"/>
        <v>45.617834825552116</v>
      </c>
      <c r="AN83" s="37">
        <f t="shared" si="89"/>
        <v>47.330198871233812</v>
      </c>
      <c r="AO83" s="38">
        <f t="shared" si="90"/>
        <v>51.993218701363077</v>
      </c>
      <c r="AQ83" s="98"/>
      <c r="AR83" s="34">
        <v>270</v>
      </c>
      <c r="AS83" s="37">
        <f t="shared" si="91"/>
        <v>36.352042374906951</v>
      </c>
      <c r="AT83" s="37">
        <f t="shared" si="92"/>
        <v>39.264345730787795</v>
      </c>
      <c r="AU83" s="37">
        <f t="shared" si="93"/>
        <v>43.175640556178685</v>
      </c>
      <c r="AV83" s="37">
        <f t="shared" si="94"/>
        <v>45.645908604661471</v>
      </c>
      <c r="AW83" s="37">
        <f t="shared" si="95"/>
        <v>50.345053770655873</v>
      </c>
      <c r="AX83" s="37">
        <f t="shared" si="96"/>
        <v>52.324102213321829</v>
      </c>
      <c r="AY83" s="38">
        <f t="shared" si="97"/>
        <v>57.739419866732845</v>
      </c>
    </row>
    <row r="84" spans="3:57" x14ac:dyDescent="0.25">
      <c r="C84" s="98"/>
      <c r="D84" s="34">
        <v>300</v>
      </c>
      <c r="E84" s="37">
        <v>25.349813963229671</v>
      </c>
      <c r="F84" s="37">
        <v>28.146404553442782</v>
      </c>
      <c r="G84" s="37">
        <v>30.538430250638868</v>
      </c>
      <c r="H84" s="37">
        <v>31.963351780517158</v>
      </c>
      <c r="I84" s="37">
        <v>34.814660411392175</v>
      </c>
      <c r="J84" s="37">
        <v>36.078387655953783</v>
      </c>
      <c r="K84" s="38">
        <v>39.335182764078667</v>
      </c>
      <c r="M84" s="98"/>
      <c r="N84" s="34">
        <v>300</v>
      </c>
      <c r="O84" s="37">
        <f t="shared" si="70"/>
        <v>25.920727487563763</v>
      </c>
      <c r="P84" s="37">
        <f t="shared" si="71"/>
        <v>28.818871083182724</v>
      </c>
      <c r="Q84" s="37">
        <f t="shared" si="72"/>
        <v>31.303840300035155</v>
      </c>
      <c r="R84" s="37">
        <f t="shared" si="73"/>
        <v>32.786793003452473</v>
      </c>
      <c r="S84" s="37">
        <f t="shared" si="74"/>
        <v>35.760198165531904</v>
      </c>
      <c r="T84" s="37">
        <f t="shared" si="75"/>
        <v>37.080587898647025</v>
      </c>
      <c r="U84" s="38">
        <f t="shared" si="76"/>
        <v>40.490623845506761</v>
      </c>
      <c r="V84" s="27"/>
      <c r="W84" s="98"/>
      <c r="X84" s="34">
        <v>300</v>
      </c>
      <c r="Y84" s="37">
        <f t="shared" si="77"/>
        <v>27.397120060439352</v>
      </c>
      <c r="Z84" s="37">
        <f t="shared" si="78"/>
        <v>30.557318835438711</v>
      </c>
      <c r="AA84" s="37">
        <f t="shared" si="79"/>
        <v>33.282071625565109</v>
      </c>
      <c r="AB84" s="37">
        <f t="shared" si="80"/>
        <v>34.914715535156887</v>
      </c>
      <c r="AC84" s="37">
        <f t="shared" si="81"/>
        <v>38.203020064597823</v>
      </c>
      <c r="AD84" s="37">
        <f t="shared" si="82"/>
        <v>39.669528564373735</v>
      </c>
      <c r="AE84" s="38">
        <f t="shared" si="83"/>
        <v>43.474682472087203</v>
      </c>
      <c r="AG84" s="98"/>
      <c r="AH84" s="34">
        <v>300</v>
      </c>
      <c r="AI84" s="37">
        <f t="shared" si="84"/>
        <v>29.295036060634416</v>
      </c>
      <c r="AJ84" s="37">
        <f t="shared" si="85"/>
        <v>32.792654253824836</v>
      </c>
      <c r="AK84" s="37">
        <f t="shared" si="86"/>
        <v>35.826203204396563</v>
      </c>
      <c r="AL84" s="37">
        <f t="shared" si="87"/>
        <v>37.651643127501629</v>
      </c>
      <c r="AM84" s="37">
        <f t="shared" si="88"/>
        <v>41.345571685852825</v>
      </c>
      <c r="AN84" s="37">
        <f t="shared" si="89"/>
        <v>43.000315760056985</v>
      </c>
      <c r="AO84" s="38">
        <f t="shared" si="90"/>
        <v>47.314526526734838</v>
      </c>
      <c r="AQ84" s="98"/>
      <c r="AR84" s="34">
        <v>300</v>
      </c>
      <c r="AS84" s="37">
        <f t="shared" si="91"/>
        <v>31.762568535402451</v>
      </c>
      <c r="AT84" s="37">
        <f t="shared" si="92"/>
        <v>35.698753681805066</v>
      </c>
      <c r="AU84" s="37">
        <f t="shared" si="93"/>
        <v>39.133654127892086</v>
      </c>
      <c r="AV84" s="37">
        <f t="shared" si="94"/>
        <v>41.20967186831755</v>
      </c>
      <c r="AW84" s="37">
        <f t="shared" si="95"/>
        <v>45.43078134799606</v>
      </c>
      <c r="AX84" s="37">
        <f t="shared" si="96"/>
        <v>47.330166977835816</v>
      </c>
      <c r="AY84" s="38">
        <f t="shared" si="97"/>
        <v>52.305965313559071</v>
      </c>
    </row>
    <row r="85" spans="3:57" ht="15.75" thickBot="1" x14ac:dyDescent="0.3">
      <c r="C85" s="99"/>
      <c r="D85" s="39">
        <v>330</v>
      </c>
      <c r="E85" s="40">
        <v>24.154009568152546</v>
      </c>
      <c r="F85" s="40">
        <v>26.462578046830856</v>
      </c>
      <c r="G85" s="40">
        <v>28.522285083402252</v>
      </c>
      <c r="H85" s="40">
        <v>29.956254642578312</v>
      </c>
      <c r="I85" s="40">
        <v>32.942533120649387</v>
      </c>
      <c r="J85" s="40">
        <v>33.978160321241354</v>
      </c>
      <c r="K85" s="41">
        <v>36.655983478587721</v>
      </c>
      <c r="M85" s="99"/>
      <c r="N85" s="39">
        <v>330</v>
      </c>
      <c r="O85" s="40">
        <f t="shared" si="70"/>
        <v>24.683838992117902</v>
      </c>
      <c r="P85" s="40">
        <f t="shared" si="71"/>
        <v>27.072981423177307</v>
      </c>
      <c r="Q85" s="40">
        <f t="shared" si="72"/>
        <v>29.208985328470263</v>
      </c>
      <c r="R85" s="40">
        <f t="shared" si="73"/>
        <v>30.698527638651736</v>
      </c>
      <c r="S85" s="40">
        <f t="shared" si="74"/>
        <v>33.807005844486433</v>
      </c>
      <c r="T85" s="40">
        <f t="shared" si="75"/>
        <v>34.88705227610572</v>
      </c>
      <c r="U85" s="41">
        <f t="shared" si="76"/>
        <v>37.684602862864885</v>
      </c>
      <c r="W85" s="99"/>
      <c r="X85" s="39">
        <v>330</v>
      </c>
      <c r="Y85" s="40">
        <f t="shared" si="77"/>
        <v>26.054193828315508</v>
      </c>
      <c r="Z85" s="40">
        <f t="shared" si="78"/>
        <v>28.651284952283575</v>
      </c>
      <c r="AA85" s="40">
        <f t="shared" si="79"/>
        <v>30.984157566601116</v>
      </c>
      <c r="AB85" s="40">
        <f t="shared" si="80"/>
        <v>32.617072397937406</v>
      </c>
      <c r="AC85" s="40">
        <f t="shared" si="81"/>
        <v>36.040759680949911</v>
      </c>
      <c r="AD85" s="40">
        <f t="shared" si="82"/>
        <v>37.235367269862508</v>
      </c>
      <c r="AE85" s="41">
        <f t="shared" si="83"/>
        <v>40.341668245577686</v>
      </c>
      <c r="AG85" s="99"/>
      <c r="AH85" s="39">
        <v>330</v>
      </c>
      <c r="AI85" s="40">
        <f t="shared" si="84"/>
        <v>27.815597333359641</v>
      </c>
      <c r="AJ85" s="40">
        <f t="shared" si="85"/>
        <v>30.680412333924291</v>
      </c>
      <c r="AK85" s="40">
        <f t="shared" si="86"/>
        <v>33.266784169015843</v>
      </c>
      <c r="AL85" s="40">
        <f t="shared" si="87"/>
        <v>35.084334661746006</v>
      </c>
      <c r="AM85" s="40">
        <f t="shared" si="88"/>
        <v>38.914002606046694</v>
      </c>
      <c r="AN85" s="40">
        <f t="shared" si="89"/>
        <v>40.256177744874257</v>
      </c>
      <c r="AO85" s="41">
        <f t="shared" si="90"/>
        <v>43.760219919553712</v>
      </c>
      <c r="AQ85" s="99"/>
      <c r="AR85" s="39">
        <v>330</v>
      </c>
      <c r="AS85" s="40">
        <f t="shared" si="91"/>
        <v>30.105690675427351</v>
      </c>
      <c r="AT85" s="40">
        <f t="shared" si="92"/>
        <v>33.318490951056738</v>
      </c>
      <c r="AU85" s="40">
        <f t="shared" si="93"/>
        <v>36.234350023513429</v>
      </c>
      <c r="AV85" s="40">
        <f t="shared" si="94"/>
        <v>38.29187720614209</v>
      </c>
      <c r="AW85" s="40">
        <f t="shared" si="95"/>
        <v>42.649198971123184</v>
      </c>
      <c r="AX85" s="40">
        <f t="shared" si="96"/>
        <v>44.183164395498352</v>
      </c>
      <c r="AY85" s="41">
        <f t="shared" si="97"/>
        <v>48.204133973506899</v>
      </c>
    </row>
    <row r="86" spans="3:57" ht="14.45" customHeight="1" x14ac:dyDescent="0.25">
      <c r="C86" s="94" t="s">
        <v>43</v>
      </c>
      <c r="D86" s="34" t="s">
        <v>44</v>
      </c>
      <c r="E86" s="43">
        <v>28.528231447273001</v>
      </c>
      <c r="F86" s="43">
        <v>30.565132294129238</v>
      </c>
      <c r="G86" s="43">
        <v>32.878401628040542</v>
      </c>
      <c r="H86" s="43">
        <v>34.457124346392504</v>
      </c>
      <c r="I86" s="43">
        <v>37.640080034000142</v>
      </c>
      <c r="J86" s="43">
        <v>38.818472562492317</v>
      </c>
      <c r="K86" s="44">
        <v>42.137476263578087</v>
      </c>
      <c r="M86" s="94" t="s">
        <v>43</v>
      </c>
      <c r="N86" s="34" t="s">
        <v>44</v>
      </c>
      <c r="O86" s="43">
        <f t="shared" si="70"/>
        <v>29.215157979749954</v>
      </c>
      <c r="P86" s="43">
        <f t="shared" si="71"/>
        <v>31.331611513257176</v>
      </c>
      <c r="Q86" s="43">
        <f t="shared" si="72"/>
        <v>33.740158238354972</v>
      </c>
      <c r="R86" s="43">
        <f t="shared" si="73"/>
        <v>35.386915077220216</v>
      </c>
      <c r="S86" s="43">
        <f t="shared" si="74"/>
        <v>38.71446489857685</v>
      </c>
      <c r="T86" s="43">
        <f t="shared" si="75"/>
        <v>39.94890730329513</v>
      </c>
      <c r="U86" s="44">
        <f t="shared" si="76"/>
        <v>43.433092557713394</v>
      </c>
      <c r="W86" s="94" t="s">
        <v>43</v>
      </c>
      <c r="X86" s="34" t="s">
        <v>44</v>
      </c>
      <c r="Y86" s="43">
        <f t="shared" si="77"/>
        <v>30.990914053594793</v>
      </c>
      <c r="Z86" s="43">
        <f t="shared" si="78"/>
        <v>33.312600905911381</v>
      </c>
      <c r="AA86" s="43">
        <f t="shared" si="79"/>
        <v>35.96690671112701</v>
      </c>
      <c r="AB86" s="43">
        <f t="shared" si="80"/>
        <v>37.789127154491013</v>
      </c>
      <c r="AC86" s="43">
        <f t="shared" si="81"/>
        <v>41.489536290928136</v>
      </c>
      <c r="AD86" s="43">
        <f t="shared" si="82"/>
        <v>42.868494134915728</v>
      </c>
      <c r="AE86" s="44">
        <f t="shared" si="83"/>
        <v>46.778522484833644</v>
      </c>
      <c r="AG86" s="94" t="s">
        <v>43</v>
      </c>
      <c r="AH86" s="34" t="s">
        <v>44</v>
      </c>
      <c r="AI86" s="43">
        <f t="shared" si="84"/>
        <v>33.274292487539675</v>
      </c>
      <c r="AJ86" s="43">
        <f t="shared" si="85"/>
        <v>35.86028461651366</v>
      </c>
      <c r="AK86" s="43">
        <f t="shared" si="86"/>
        <v>38.831126203496751</v>
      </c>
      <c r="AL86" s="43">
        <f t="shared" si="87"/>
        <v>40.879365730317033</v>
      </c>
      <c r="AM86" s="43">
        <f t="shared" si="88"/>
        <v>45.06011933268293</v>
      </c>
      <c r="AN86" s="43">
        <f t="shared" si="89"/>
        <v>46.625270163092445</v>
      </c>
      <c r="AO86" s="44">
        <f t="shared" si="90"/>
        <v>51.084001770036785</v>
      </c>
      <c r="AQ86" s="94" t="s">
        <v>43</v>
      </c>
      <c r="AR86" s="34" t="s">
        <v>44</v>
      </c>
      <c r="AS86" s="43">
        <f t="shared" si="91"/>
        <v>36.242835528378045</v>
      </c>
      <c r="AT86" s="43">
        <f t="shared" si="92"/>
        <v>39.172352292946492</v>
      </c>
      <c r="AU86" s="43">
        <f t="shared" si="93"/>
        <v>42.554594955256469</v>
      </c>
      <c r="AV86" s="43">
        <f t="shared" si="94"/>
        <v>44.896585963054896</v>
      </c>
      <c r="AW86" s="43">
        <f t="shared" si="95"/>
        <v>49.701619322932345</v>
      </c>
      <c r="AX86" s="43">
        <f t="shared" si="96"/>
        <v>51.508751968450419</v>
      </c>
      <c r="AY86" s="44">
        <f t="shared" si="97"/>
        <v>56.680583375564474</v>
      </c>
    </row>
    <row r="87" spans="3:57" x14ac:dyDescent="0.25">
      <c r="C87" s="95"/>
      <c r="D87" s="34" t="s">
        <v>45</v>
      </c>
      <c r="E87" s="37">
        <v>27.333031380483309</v>
      </c>
      <c r="F87" s="37">
        <v>29.137893956175134</v>
      </c>
      <c r="G87" s="37">
        <v>31.552500760628579</v>
      </c>
      <c r="H87" s="37">
        <v>33.067657641495877</v>
      </c>
      <c r="I87" s="37">
        <v>36.114510069193472</v>
      </c>
      <c r="J87" s="37">
        <v>37.255809496213068</v>
      </c>
      <c r="K87" s="45">
        <v>40.959857271011415</v>
      </c>
      <c r="M87" s="95"/>
      <c r="N87" s="34" t="s">
        <v>45</v>
      </c>
      <c r="O87" s="37">
        <f t="shared" si="70"/>
        <v>27.975171353604964</v>
      </c>
      <c r="P87" s="37">
        <f t="shared" si="71"/>
        <v>29.848204948591139</v>
      </c>
      <c r="Q87" s="37">
        <f t="shared" si="72"/>
        <v>32.359005567393162</v>
      </c>
      <c r="R87" s="37">
        <f t="shared" si="73"/>
        <v>33.937441274803618</v>
      </c>
      <c r="S87" s="37">
        <f t="shared" si="74"/>
        <v>37.118352961285886</v>
      </c>
      <c r="T87" s="37">
        <f t="shared" si="75"/>
        <v>38.312210889321697</v>
      </c>
      <c r="U87" s="45">
        <f t="shared" si="76"/>
        <v>42.195629684202828</v>
      </c>
      <c r="W87" s="95"/>
      <c r="X87" s="34" t="s">
        <v>45</v>
      </c>
      <c r="Y87" s="37">
        <f t="shared" si="77"/>
        <v>29.635369280514251</v>
      </c>
      <c r="Z87" s="37">
        <f t="shared" si="78"/>
        <v>31.684292808532199</v>
      </c>
      <c r="AA87" s="37">
        <f t="shared" si="79"/>
        <v>34.443242320752027</v>
      </c>
      <c r="AB87" s="37">
        <f t="shared" si="80"/>
        <v>36.184892847962892</v>
      </c>
      <c r="AC87" s="37">
        <f t="shared" si="81"/>
        <v>39.711529451403401</v>
      </c>
      <c r="AD87" s="37">
        <f t="shared" si="82"/>
        <v>41.040912809006933</v>
      </c>
      <c r="AE87" s="45">
        <f t="shared" si="83"/>
        <v>45.386788414084073</v>
      </c>
      <c r="AG87" s="95"/>
      <c r="AH87" s="34" t="s">
        <v>45</v>
      </c>
      <c r="AI87" s="37">
        <f t="shared" si="84"/>
        <v>31.769944125844123</v>
      </c>
      <c r="AJ87" s="37">
        <f t="shared" si="85"/>
        <v>34.045364741025686</v>
      </c>
      <c r="AK87" s="37">
        <f t="shared" si="86"/>
        <v>37.123902857913635</v>
      </c>
      <c r="AL87" s="37">
        <f t="shared" si="87"/>
        <v>39.075779570521362</v>
      </c>
      <c r="AM87" s="37">
        <f t="shared" si="88"/>
        <v>43.047773555792226</v>
      </c>
      <c r="AN87" s="37">
        <f t="shared" si="89"/>
        <v>44.551755623444372</v>
      </c>
      <c r="AO87" s="45">
        <f t="shared" si="90"/>
        <v>49.493479730095345</v>
      </c>
      <c r="AQ87" s="95"/>
      <c r="AR87" s="34" t="s">
        <v>45</v>
      </c>
      <c r="AS87" s="37">
        <f t="shared" si="91"/>
        <v>34.545079729993518</v>
      </c>
      <c r="AT87" s="37">
        <f t="shared" si="92"/>
        <v>37.114888872853044</v>
      </c>
      <c r="AU87" s="37">
        <f t="shared" si="93"/>
        <v>40.608801417517682</v>
      </c>
      <c r="AV87" s="37">
        <f t="shared" si="94"/>
        <v>42.83390728170265</v>
      </c>
      <c r="AW87" s="37">
        <f t="shared" si="95"/>
        <v>47.384716843150628</v>
      </c>
      <c r="AX87" s="37">
        <f t="shared" si="96"/>
        <v>49.115615040169587</v>
      </c>
      <c r="AY87" s="45">
        <f t="shared" si="97"/>
        <v>54.831716421514841</v>
      </c>
    </row>
    <row r="88" spans="3:57" x14ac:dyDescent="0.25">
      <c r="C88" s="95"/>
      <c r="D88" s="34" t="s">
        <v>46</v>
      </c>
      <c r="E88" s="37">
        <v>25.078975536428526</v>
      </c>
      <c r="F88" s="37">
        <v>27.694292529386782</v>
      </c>
      <c r="G88" s="37">
        <v>29.362932204797929</v>
      </c>
      <c r="H88" s="37">
        <v>30.492166920574125</v>
      </c>
      <c r="I88" s="37">
        <v>33.347822804311932</v>
      </c>
      <c r="J88" s="37">
        <v>34.110073775897433</v>
      </c>
      <c r="K88" s="45">
        <v>37.540432280618333</v>
      </c>
      <c r="M88" s="95"/>
      <c r="N88" s="34" t="s">
        <v>46</v>
      </c>
      <c r="O88" s="37">
        <f t="shared" si="70"/>
        <v>25.640461146185274</v>
      </c>
      <c r="P88" s="37">
        <f t="shared" si="71"/>
        <v>28.349822064898177</v>
      </c>
      <c r="Q88" s="37">
        <f t="shared" si="72"/>
        <v>30.08196689602153</v>
      </c>
      <c r="R88" s="37">
        <f t="shared" si="73"/>
        <v>31.255726205792879</v>
      </c>
      <c r="S88" s="37">
        <f t="shared" si="74"/>
        <v>34.229553684671494</v>
      </c>
      <c r="T88" s="37">
        <f t="shared" si="75"/>
        <v>35.024699116202612</v>
      </c>
      <c r="U88" s="45">
        <f t="shared" si="76"/>
        <v>38.610139834002268</v>
      </c>
      <c r="W88" s="95"/>
      <c r="X88" s="34" t="s">
        <v>46</v>
      </c>
      <c r="Y88" s="37">
        <f t="shared" si="77"/>
        <v>27.092521520378888</v>
      </c>
      <c r="Z88" s="37">
        <f t="shared" si="78"/>
        <v>30.044568995187149</v>
      </c>
      <c r="AA88" s="37">
        <f t="shared" si="79"/>
        <v>31.940561065463804</v>
      </c>
      <c r="AB88" s="37">
        <f t="shared" si="80"/>
        <v>33.229183222629295</v>
      </c>
      <c r="AC88" s="37">
        <f t="shared" si="81"/>
        <v>36.507818804517512</v>
      </c>
      <c r="AD88" s="37">
        <f t="shared" si="82"/>
        <v>37.387800444085144</v>
      </c>
      <c r="AE88" s="45">
        <f t="shared" si="83"/>
        <v>41.3731511133103</v>
      </c>
      <c r="AG88" s="95"/>
      <c r="AH88" s="34" t="s">
        <v>46</v>
      </c>
      <c r="AI88" s="37">
        <f t="shared" si="84"/>
        <v>28.959111220290467</v>
      </c>
      <c r="AJ88" s="37">
        <f t="shared" si="85"/>
        <v>32.223631144882809</v>
      </c>
      <c r="AK88" s="37">
        <f t="shared" si="86"/>
        <v>34.330616726551227</v>
      </c>
      <c r="AL88" s="37">
        <f t="shared" si="87"/>
        <v>35.767165952837708</v>
      </c>
      <c r="AM88" s="37">
        <f t="shared" si="88"/>
        <v>39.438396296384006</v>
      </c>
      <c r="AN88" s="37">
        <f t="shared" si="89"/>
        <v>40.427657928423216</v>
      </c>
      <c r="AO88" s="45">
        <f t="shared" si="90"/>
        <v>44.928196383141952</v>
      </c>
      <c r="AQ88" s="95"/>
      <c r="AR88" s="34" t="s">
        <v>46</v>
      </c>
      <c r="AS88" s="37">
        <f t="shared" si="91"/>
        <v>31.385925979096818</v>
      </c>
      <c r="AT88" s="37">
        <f t="shared" si="92"/>
        <v>35.056589393711832</v>
      </c>
      <c r="AU88" s="37">
        <f t="shared" si="93"/>
        <v>37.437811903976872</v>
      </c>
      <c r="AV88" s="37">
        <f t="shared" si="94"/>
        <v>39.066625133017183</v>
      </c>
      <c r="AW88" s="37">
        <f t="shared" si="95"/>
        <v>43.248109338417578</v>
      </c>
      <c r="AX88" s="37">
        <f t="shared" si="96"/>
        <v>44.379399431749</v>
      </c>
      <c r="AY88" s="45">
        <f t="shared" si="97"/>
        <v>49.549502940580837</v>
      </c>
    </row>
    <row r="89" spans="3:57" x14ac:dyDescent="0.25">
      <c r="C89" s="95"/>
      <c r="D89" s="34" t="s">
        <v>47</v>
      </c>
      <c r="E89" s="37">
        <v>21.568299307861331</v>
      </c>
      <c r="F89" s="37">
        <v>23.192118297796565</v>
      </c>
      <c r="G89" s="37">
        <v>25.269665116613393</v>
      </c>
      <c r="H89" s="37">
        <v>26.70102137846559</v>
      </c>
      <c r="I89" s="37">
        <v>29.434239797018616</v>
      </c>
      <c r="J89" s="37">
        <v>30.471390443138038</v>
      </c>
      <c r="K89" s="45">
        <v>33.775640175061717</v>
      </c>
      <c r="M89" s="95"/>
      <c r="N89" s="34" t="s">
        <v>47</v>
      </c>
      <c r="O89" s="37">
        <f t="shared" si="70"/>
        <v>22.014082983037138</v>
      </c>
      <c r="P89" s="37">
        <f t="shared" si="71"/>
        <v>23.689917124662411</v>
      </c>
      <c r="Q89" s="37">
        <f t="shared" si="72"/>
        <v>25.837781162093023</v>
      </c>
      <c r="R89" s="37">
        <f t="shared" si="73"/>
        <v>27.320044520288199</v>
      </c>
      <c r="S89" s="37">
        <f t="shared" si="74"/>
        <v>30.156049110458415</v>
      </c>
      <c r="T89" s="37">
        <f t="shared" si="75"/>
        <v>31.234119248027433</v>
      </c>
      <c r="U89" s="45">
        <f t="shared" si="76"/>
        <v>34.675763136755108</v>
      </c>
      <c r="W89" s="95"/>
      <c r="X89" s="34" t="s">
        <v>47</v>
      </c>
      <c r="Y89" s="37">
        <f t="shared" si="77"/>
        <v>23.167470588976091</v>
      </c>
      <c r="Z89" s="37">
        <f t="shared" si="78"/>
        <v>24.977591518329593</v>
      </c>
      <c r="AA89" s="37">
        <f t="shared" si="79"/>
        <v>27.306953883293247</v>
      </c>
      <c r="AB89" s="37">
        <f t="shared" si="80"/>
        <v>28.920591506284971</v>
      </c>
      <c r="AC89" s="37">
        <f t="shared" si="81"/>
        <v>32.021801452379783</v>
      </c>
      <c r="AD89" s="37">
        <f t="shared" si="82"/>
        <v>33.205433917460049</v>
      </c>
      <c r="AE89" s="45">
        <f t="shared" si="83"/>
        <v>37.001462748595642</v>
      </c>
      <c r="AG89" s="95"/>
      <c r="AH89" s="34" t="s">
        <v>47</v>
      </c>
      <c r="AI89" s="37">
        <f t="shared" si="84"/>
        <v>24.649595952684976</v>
      </c>
      <c r="AJ89" s="37">
        <f t="shared" si="85"/>
        <v>26.632562041598241</v>
      </c>
      <c r="AK89" s="37">
        <f t="shared" si="86"/>
        <v>29.195574672887425</v>
      </c>
      <c r="AL89" s="37">
        <f t="shared" si="87"/>
        <v>30.978358981363364</v>
      </c>
      <c r="AM89" s="37">
        <f t="shared" si="88"/>
        <v>34.421075526036368</v>
      </c>
      <c r="AN89" s="37">
        <f t="shared" si="89"/>
        <v>35.740657516506339</v>
      </c>
      <c r="AO89" s="45">
        <f t="shared" si="90"/>
        <v>39.993141473772873</v>
      </c>
      <c r="AQ89" s="95"/>
      <c r="AR89" s="34" t="s">
        <v>47</v>
      </c>
      <c r="AS89" s="37">
        <f t="shared" si="91"/>
        <v>26.576673296429817</v>
      </c>
      <c r="AT89" s="37">
        <f t="shared" si="92"/>
        <v>28.784311547838872</v>
      </c>
      <c r="AU89" s="37">
        <f t="shared" si="93"/>
        <v>31.65102531021477</v>
      </c>
      <c r="AV89" s="37">
        <f t="shared" si="94"/>
        <v>33.653663150501465</v>
      </c>
      <c r="AW89" s="37">
        <f t="shared" si="95"/>
        <v>37.540252139551221</v>
      </c>
      <c r="AX89" s="37">
        <f t="shared" si="96"/>
        <v>39.036530614671669</v>
      </c>
      <c r="AY89" s="45">
        <f t="shared" si="97"/>
        <v>43.882266369085229</v>
      </c>
    </row>
    <row r="90" spans="3:57" x14ac:dyDescent="0.25">
      <c r="C90" s="95"/>
      <c r="D90" s="34" t="s">
        <v>48</v>
      </c>
      <c r="E90" s="37">
        <v>20.191900066554346</v>
      </c>
      <c r="F90" s="37">
        <v>21.845032876468352</v>
      </c>
      <c r="G90" s="37">
        <v>23.631121835191692</v>
      </c>
      <c r="H90" s="37">
        <v>24.967939008298067</v>
      </c>
      <c r="I90" s="37">
        <v>27.743055045982484</v>
      </c>
      <c r="J90" s="37">
        <v>28.926429776445637</v>
      </c>
      <c r="K90" s="45">
        <v>32.108041675740139</v>
      </c>
      <c r="M90" s="95"/>
      <c r="N90" s="34" t="s">
        <v>48</v>
      </c>
      <c r="O90" s="37">
        <f t="shared" si="70"/>
        <v>20.595617543092423</v>
      </c>
      <c r="P90" s="37">
        <f t="shared" si="71"/>
        <v>22.299498384593928</v>
      </c>
      <c r="Q90" s="37">
        <f t="shared" si="72"/>
        <v>24.143426826130064</v>
      </c>
      <c r="R90" s="37">
        <f t="shared" si="73"/>
        <v>25.5255802016597</v>
      </c>
      <c r="S90" s="37">
        <f t="shared" si="74"/>
        <v>28.400401682556272</v>
      </c>
      <c r="T90" s="37">
        <f t="shared" si="75"/>
        <v>29.628588503597442</v>
      </c>
      <c r="U90" s="45">
        <f t="shared" si="76"/>
        <v>32.937486803388133</v>
      </c>
      <c r="W90" s="95"/>
      <c r="X90" s="34" t="s">
        <v>48</v>
      </c>
      <c r="Y90" s="37">
        <f t="shared" si="77"/>
        <v>21.640382678497932</v>
      </c>
      <c r="Z90" s="37">
        <f t="shared" si="78"/>
        <v>23.475301630576269</v>
      </c>
      <c r="AA90" s="37">
        <f t="shared" si="79"/>
        <v>25.468547028574598</v>
      </c>
      <c r="AB90" s="37">
        <f t="shared" si="80"/>
        <v>26.967718450263778</v>
      </c>
      <c r="AC90" s="37">
        <f t="shared" si="81"/>
        <v>30.09983718040397</v>
      </c>
      <c r="AD90" s="37">
        <f t="shared" si="82"/>
        <v>31.44364391462863</v>
      </c>
      <c r="AE90" s="45">
        <f t="shared" si="83"/>
        <v>35.080895488176445</v>
      </c>
      <c r="AG90" s="95"/>
      <c r="AH90" s="34" t="s">
        <v>48</v>
      </c>
      <c r="AI90" s="37">
        <f t="shared" si="84"/>
        <v>22.982716451433994</v>
      </c>
      <c r="AJ90" s="37">
        <f t="shared" si="85"/>
        <v>24.986277120156497</v>
      </c>
      <c r="AK90" s="37">
        <f t="shared" si="86"/>
        <v>27.171719761513412</v>
      </c>
      <c r="AL90" s="37">
        <f t="shared" si="87"/>
        <v>28.821534176980141</v>
      </c>
      <c r="AM90" s="37">
        <f t="shared" si="88"/>
        <v>32.28493668645983</v>
      </c>
      <c r="AN90" s="37">
        <f t="shared" si="89"/>
        <v>33.777630535211351</v>
      </c>
      <c r="AO90" s="45">
        <f t="shared" si="90"/>
        <v>37.83776947001224</v>
      </c>
      <c r="AQ90" s="95"/>
      <c r="AR90" s="34" t="s">
        <v>48</v>
      </c>
      <c r="AS90" s="37">
        <f t="shared" si="91"/>
        <v>24.728081721482702</v>
      </c>
      <c r="AT90" s="37">
        <f t="shared" si="92"/>
        <v>26.95085560075362</v>
      </c>
      <c r="AU90" s="37">
        <f t="shared" si="93"/>
        <v>29.386123756387814</v>
      </c>
      <c r="AV90" s="37">
        <f t="shared" si="94"/>
        <v>31.231745368430673</v>
      </c>
      <c r="AW90" s="37">
        <f t="shared" si="95"/>
        <v>35.125742007246728</v>
      </c>
      <c r="AX90" s="37">
        <f t="shared" si="96"/>
        <v>36.811950969473052</v>
      </c>
      <c r="AY90" s="45">
        <f t="shared" si="97"/>
        <v>41.421722426417716</v>
      </c>
    </row>
    <row r="91" spans="3:57" x14ac:dyDescent="0.25">
      <c r="C91" s="95"/>
      <c r="D91" s="34" t="s">
        <v>49</v>
      </c>
      <c r="E91" s="37">
        <v>19.635052006548705</v>
      </c>
      <c r="F91" s="37">
        <v>21.471733607107492</v>
      </c>
      <c r="G91" s="37">
        <v>23.44466204430535</v>
      </c>
      <c r="H91" s="37">
        <v>24.857064972781387</v>
      </c>
      <c r="I91" s="37">
        <v>27.59822796578478</v>
      </c>
      <c r="J91" s="37">
        <v>28.811833013256454</v>
      </c>
      <c r="K91" s="45">
        <v>32.318533453324235</v>
      </c>
      <c r="M91" s="95"/>
      <c r="N91" s="34" t="s">
        <v>49</v>
      </c>
      <c r="O91" s="37">
        <f t="shared" si="70"/>
        <v>20.02227831279178</v>
      </c>
      <c r="P91" s="37">
        <f t="shared" si="71"/>
        <v>21.914505435145625</v>
      </c>
      <c r="Q91" s="37">
        <f t="shared" si="72"/>
        <v>23.95078269835496</v>
      </c>
      <c r="R91" s="37">
        <f t="shared" si="73"/>
        <v>25.410879431746402</v>
      </c>
      <c r="S91" s="37">
        <f t="shared" si="74"/>
        <v>28.250184539796404</v>
      </c>
      <c r="T91" s="37">
        <f t="shared" si="75"/>
        <v>29.509592170266387</v>
      </c>
      <c r="U91" s="45">
        <f t="shared" si="76"/>
        <v>33.156749567443889</v>
      </c>
      <c r="W91" s="95"/>
      <c r="X91" s="34" t="s">
        <v>49</v>
      </c>
      <c r="Y91" s="37">
        <f t="shared" si="77"/>
        <v>21.024454617361855</v>
      </c>
      <c r="Z91" s="37">
        <f t="shared" si="78"/>
        <v>23.060116562571736</v>
      </c>
      <c r="AA91" s="37">
        <f t="shared" si="79"/>
        <v>25.259939054868521</v>
      </c>
      <c r="AB91" s="37">
        <f t="shared" si="80"/>
        <v>26.843141076147511</v>
      </c>
      <c r="AC91" s="37">
        <f t="shared" si="81"/>
        <v>29.935712290729338</v>
      </c>
      <c r="AD91" s="37">
        <f t="shared" si="82"/>
        <v>31.313296747710595</v>
      </c>
      <c r="AE91" s="45">
        <f t="shared" si="83"/>
        <v>35.322781379029102</v>
      </c>
      <c r="AG91" s="95"/>
      <c r="AH91" s="34" t="s">
        <v>49</v>
      </c>
      <c r="AI91" s="37">
        <f t="shared" si="84"/>
        <v>22.311984234656563</v>
      </c>
      <c r="AJ91" s="37">
        <f t="shared" si="85"/>
        <v>24.532233362617983</v>
      </c>
      <c r="AK91" s="37">
        <f t="shared" si="86"/>
        <v>26.942562065109943</v>
      </c>
      <c r="AL91" s="37">
        <f t="shared" si="87"/>
        <v>28.684241546004742</v>
      </c>
      <c r="AM91" s="37">
        <f t="shared" si="88"/>
        <v>32.102903181923551</v>
      </c>
      <c r="AN91" s="37">
        <f t="shared" si="89"/>
        <v>33.632666065166063</v>
      </c>
      <c r="AO91" s="45">
        <f t="shared" si="90"/>
        <v>38.108794557615695</v>
      </c>
      <c r="AQ91" s="95"/>
      <c r="AR91" s="34" t="s">
        <v>49</v>
      </c>
      <c r="AS91" s="37">
        <f t="shared" si="91"/>
        <v>23.986109542370244</v>
      </c>
      <c r="AT91" s="37">
        <f t="shared" si="92"/>
        <v>26.446300930675619</v>
      </c>
      <c r="AU91" s="37">
        <f t="shared" si="93"/>
        <v>29.130255044207885</v>
      </c>
      <c r="AV91" s="37">
        <f t="shared" si="94"/>
        <v>31.077925464729208</v>
      </c>
      <c r="AW91" s="37">
        <f t="shared" si="95"/>
        <v>34.920431714105412</v>
      </c>
      <c r="AX91" s="37">
        <f t="shared" si="96"/>
        <v>36.647987861659963</v>
      </c>
      <c r="AY91" s="45">
        <f t="shared" si="97"/>
        <v>41.7306195094218</v>
      </c>
    </row>
    <row r="92" spans="3:57" x14ac:dyDescent="0.25">
      <c r="C92" s="95"/>
      <c r="D92" s="34" t="s">
        <v>50</v>
      </c>
      <c r="E92" s="37">
        <v>19.976692730848587</v>
      </c>
      <c r="F92" s="37">
        <v>21.531025996066862</v>
      </c>
      <c r="G92" s="37">
        <v>23.662991473614838</v>
      </c>
      <c r="H92" s="37">
        <v>25.002326246705131</v>
      </c>
      <c r="I92" s="37">
        <v>27.632516228498808</v>
      </c>
      <c r="J92" s="37">
        <v>28.58786548260932</v>
      </c>
      <c r="K92" s="45">
        <v>32.757352569602396</v>
      </c>
      <c r="M92" s="95"/>
      <c r="N92" s="34" t="s">
        <v>50</v>
      </c>
      <c r="O92" s="37">
        <f t="shared" si="70"/>
        <v>20.374000771136895</v>
      </c>
      <c r="P92" s="37">
        <f t="shared" si="71"/>
        <v>21.975646048044354</v>
      </c>
      <c r="Q92" s="37">
        <f t="shared" si="72"/>
        <v>24.176356898583727</v>
      </c>
      <c r="R92" s="37">
        <f t="shared" si="73"/>
        <v>25.56115673749272</v>
      </c>
      <c r="S92" s="37">
        <f t="shared" si="74"/>
        <v>28.285747059434584</v>
      </c>
      <c r="T92" s="37">
        <f t="shared" si="75"/>
        <v>29.277063289881035</v>
      </c>
      <c r="U92" s="45">
        <f t="shared" si="76"/>
        <v>33.613993462766302</v>
      </c>
      <c r="W92" s="95"/>
      <c r="X92" s="34" t="s">
        <v>50</v>
      </c>
      <c r="Y92" s="37">
        <f t="shared" si="77"/>
        <v>21.402213788061268</v>
      </c>
      <c r="Z92" s="37">
        <f t="shared" si="78"/>
        <v>23.126029233099484</v>
      </c>
      <c r="AA92" s="37">
        <f t="shared" si="79"/>
        <v>25.504214402845061</v>
      </c>
      <c r="AB92" s="37">
        <f t="shared" si="80"/>
        <v>27.006364478141887</v>
      </c>
      <c r="AC92" s="37">
        <f t="shared" si="81"/>
        <v>29.974562737173105</v>
      </c>
      <c r="AD92" s="37">
        <f t="shared" si="82"/>
        <v>31.058679378666888</v>
      </c>
      <c r="AE92" s="45">
        <f t="shared" si="83"/>
        <v>35.827547461032083</v>
      </c>
      <c r="AG92" s="95"/>
      <c r="AH92" s="34" t="s">
        <v>50</v>
      </c>
      <c r="AI92" s="37">
        <f t="shared" si="84"/>
        <v>22.723247577581532</v>
      </c>
      <c r="AJ92" s="37">
        <f t="shared" si="85"/>
        <v>24.604287804954975</v>
      </c>
      <c r="AK92" s="37">
        <f t="shared" si="86"/>
        <v>27.210910805255708</v>
      </c>
      <c r="AL92" s="37">
        <f t="shared" si="87"/>
        <v>28.864131927774</v>
      </c>
      <c r="AM92" s="37">
        <f t="shared" si="88"/>
        <v>32.145987383397298</v>
      </c>
      <c r="AN92" s="37">
        <f t="shared" si="89"/>
        <v>33.349604033704189</v>
      </c>
      <c r="AO92" s="45">
        <f t="shared" si="90"/>
        <v>38.674771565510341</v>
      </c>
      <c r="AQ92" s="95"/>
      <c r="AR92" s="34" t="s">
        <v>50</v>
      </c>
      <c r="AS92" s="37">
        <f t="shared" si="91"/>
        <v>24.44092506963959</v>
      </c>
      <c r="AT92" s="37">
        <f t="shared" si="92"/>
        <v>26.526338846053026</v>
      </c>
      <c r="AU92" s="37">
        <f t="shared" si="93"/>
        <v>29.429894941799432</v>
      </c>
      <c r="AV92" s="37">
        <f t="shared" si="94"/>
        <v>31.279479558009449</v>
      </c>
      <c r="AW92" s="37">
        <f t="shared" si="95"/>
        <v>34.969018757921162</v>
      </c>
      <c r="AX92" s="37">
        <f t="shared" si="96"/>
        <v>36.327955204686454</v>
      </c>
      <c r="AY92" s="45">
        <f t="shared" si="97"/>
        <v>42.376151661080257</v>
      </c>
    </row>
    <row r="93" spans="3:57" x14ac:dyDescent="0.25">
      <c r="C93" s="95"/>
      <c r="D93" s="34" t="s">
        <v>51</v>
      </c>
      <c r="E93" s="37">
        <v>20.983978390097725</v>
      </c>
      <c r="F93" s="37">
        <v>23.093527170712164</v>
      </c>
      <c r="G93" s="37">
        <v>25.214107511215254</v>
      </c>
      <c r="H93" s="37">
        <v>26.539897782778858</v>
      </c>
      <c r="I93" s="37">
        <v>29.371103121617704</v>
      </c>
      <c r="J93" s="37">
        <v>30.691386502426557</v>
      </c>
      <c r="K93" s="45">
        <v>33.841110456910499</v>
      </c>
      <c r="M93" s="95"/>
      <c r="N93" s="34" t="s">
        <v>51</v>
      </c>
      <c r="O93" s="37">
        <f t="shared" si="70"/>
        <v>21.411676972884994</v>
      </c>
      <c r="P93" s="37">
        <f t="shared" si="71"/>
        <v>23.588094183756724</v>
      </c>
      <c r="Q93" s="37">
        <f t="shared" si="72"/>
        <v>25.780288093696214</v>
      </c>
      <c r="R93" s="37">
        <f t="shared" si="73"/>
        <v>27.153090175801896</v>
      </c>
      <c r="S93" s="37">
        <f t="shared" si="74"/>
        <v>30.090455495450584</v>
      </c>
      <c r="T93" s="37">
        <f t="shared" si="75"/>
        <v>31.462930496767317</v>
      </c>
      <c r="U93" s="45">
        <f t="shared" si="76"/>
        <v>34.744063843434134</v>
      </c>
      <c r="W93" s="95"/>
      <c r="X93" s="34" t="s">
        <v>51</v>
      </c>
      <c r="Y93" s="37">
        <f t="shared" si="77"/>
        <v>22.518368064380439</v>
      </c>
      <c r="Z93" s="37">
        <f t="shared" si="78"/>
        <v>24.867425804798824</v>
      </c>
      <c r="AA93" s="37">
        <f t="shared" si="79"/>
        <v>27.244465655400951</v>
      </c>
      <c r="AB93" s="37">
        <f t="shared" si="80"/>
        <v>28.738590867132618</v>
      </c>
      <c r="AC93" s="37">
        <f t="shared" si="81"/>
        <v>31.949869247760812</v>
      </c>
      <c r="AD93" s="37">
        <f t="shared" si="82"/>
        <v>33.45698508063721</v>
      </c>
      <c r="AE93" s="45">
        <f t="shared" si="83"/>
        <v>37.077063202216465</v>
      </c>
      <c r="AG93" s="95"/>
      <c r="AH93" s="34" t="s">
        <v>51</v>
      </c>
      <c r="AI93" s="37">
        <f t="shared" si="84"/>
        <v>23.94039502539783</v>
      </c>
      <c r="AJ93" s="37">
        <f t="shared" si="85"/>
        <v>26.511657324060437</v>
      </c>
      <c r="AK93" s="37">
        <f t="shared" si="86"/>
        <v>29.126655451969874</v>
      </c>
      <c r="AL93" s="37">
        <f t="shared" si="87"/>
        <v>30.776985072787856</v>
      </c>
      <c r="AM93" s="37">
        <f t="shared" si="88"/>
        <v>34.340980379109162</v>
      </c>
      <c r="AN93" s="37">
        <f t="shared" si="89"/>
        <v>36.021495607520059</v>
      </c>
      <c r="AO93" s="45">
        <f t="shared" si="90"/>
        <v>40.078144981900316</v>
      </c>
      <c r="AQ93" s="95"/>
      <c r="AR93" s="34" t="s">
        <v>51</v>
      </c>
      <c r="AS93" s="37">
        <f t="shared" si="91"/>
        <v>25.789352277318571</v>
      </c>
      <c r="AT93" s="37">
        <f t="shared" si="92"/>
        <v>28.649447937281678</v>
      </c>
      <c r="AU93" s="37">
        <f t="shared" si="93"/>
        <v>31.573747130544845</v>
      </c>
      <c r="AV93" s="37">
        <f t="shared" si="94"/>
        <v>33.427108447477814</v>
      </c>
      <c r="AW93" s="37">
        <f t="shared" si="95"/>
        <v>37.449547382065845</v>
      </c>
      <c r="AX93" s="37">
        <f t="shared" si="96"/>
        <v>39.355433304275607</v>
      </c>
      <c r="AY93" s="45">
        <f t="shared" si="97"/>
        <v>43.979490782599839</v>
      </c>
    </row>
    <row r="94" spans="3:57" x14ac:dyDescent="0.25">
      <c r="C94" s="95"/>
      <c r="D94" s="34" t="s">
        <v>52</v>
      </c>
      <c r="E94" s="37">
        <v>23.330404541416446</v>
      </c>
      <c r="F94" s="37">
        <v>25.548517109074954</v>
      </c>
      <c r="G94" s="37">
        <v>27.549762380563386</v>
      </c>
      <c r="H94" s="37">
        <v>28.949651385558024</v>
      </c>
      <c r="I94" s="37">
        <v>31.677648378519955</v>
      </c>
      <c r="J94" s="37">
        <v>32.7509373145582</v>
      </c>
      <c r="K94" s="45">
        <v>35.89694590378415</v>
      </c>
      <c r="M94" s="95"/>
      <c r="N94" s="34" t="s">
        <v>52</v>
      </c>
      <c r="O94" s="37">
        <f t="shared" si="70"/>
        <v>23.832752437557158</v>
      </c>
      <c r="P94" s="37">
        <f t="shared" si="71"/>
        <v>26.126393227848229</v>
      </c>
      <c r="Q94" s="37">
        <f t="shared" si="72"/>
        <v>28.199919790147575</v>
      </c>
      <c r="R94" s="37">
        <f t="shared" si="73"/>
        <v>29.652703199071375</v>
      </c>
      <c r="S94" s="37">
        <f t="shared" si="74"/>
        <v>32.489294596471645</v>
      </c>
      <c r="T94" s="37">
        <f t="shared" si="75"/>
        <v>33.607307489976471</v>
      </c>
      <c r="U94" s="45">
        <f t="shared" si="76"/>
        <v>36.890914512769776</v>
      </c>
      <c r="W94" s="95"/>
      <c r="X94" s="34" t="s">
        <v>52</v>
      </c>
      <c r="Y94" s="37">
        <f t="shared" si="77"/>
        <v>25.132169874839754</v>
      </c>
      <c r="Z94" s="37">
        <f t="shared" si="78"/>
        <v>27.6207549031725</v>
      </c>
      <c r="AA94" s="37">
        <f t="shared" si="79"/>
        <v>29.880805193860528</v>
      </c>
      <c r="AB94" s="37">
        <f t="shared" si="80"/>
        <v>31.470062747846686</v>
      </c>
      <c r="AC94" s="37">
        <f t="shared" si="81"/>
        <v>34.58679324138609</v>
      </c>
      <c r="AD94" s="37">
        <f t="shared" si="82"/>
        <v>35.820163249026834</v>
      </c>
      <c r="AE94" s="45">
        <f t="shared" si="83"/>
        <v>39.458628503815504</v>
      </c>
      <c r="AG94" s="95"/>
      <c r="AH94" s="34" t="s">
        <v>52</v>
      </c>
      <c r="AI94" s="37">
        <f t="shared" si="84"/>
        <v>26.80225646331699</v>
      </c>
      <c r="AJ94" s="37">
        <f t="shared" si="85"/>
        <v>29.541805503669973</v>
      </c>
      <c r="AK94" s="37">
        <f t="shared" si="86"/>
        <v>32.042018304346961</v>
      </c>
      <c r="AL94" s="37">
        <f t="shared" si="87"/>
        <v>33.807016589076042</v>
      </c>
      <c r="AM94" s="37">
        <f t="shared" si="88"/>
        <v>37.284534890233829</v>
      </c>
      <c r="AN94" s="37">
        <f t="shared" si="89"/>
        <v>38.666487976544055</v>
      </c>
      <c r="AO94" s="45">
        <f t="shared" si="90"/>
        <v>42.76207003073602</v>
      </c>
      <c r="AQ94" s="95"/>
      <c r="AR94" s="34" t="s">
        <v>52</v>
      </c>
      <c r="AS94" s="37">
        <f t="shared" si="91"/>
        <v>28.973654268832771</v>
      </c>
      <c r="AT94" s="37">
        <f t="shared" si="92"/>
        <v>32.039408084422782</v>
      </c>
      <c r="AU94" s="37">
        <f t="shared" si="93"/>
        <v>34.851777185139525</v>
      </c>
      <c r="AV94" s="37">
        <f t="shared" si="94"/>
        <v>36.845193624480451</v>
      </c>
      <c r="AW94" s="37">
        <f t="shared" si="95"/>
        <v>40.791633767289909</v>
      </c>
      <c r="AX94" s="37">
        <f t="shared" si="96"/>
        <v>42.366699164406768</v>
      </c>
      <c r="AY94" s="45">
        <f t="shared" si="97"/>
        <v>47.056381429088219</v>
      </c>
    </row>
    <row r="95" spans="3:57" x14ac:dyDescent="0.25">
      <c r="C95" s="95"/>
      <c r="D95" s="34" t="s">
        <v>53</v>
      </c>
      <c r="E95" s="37">
        <v>26.004662897486558</v>
      </c>
      <c r="F95" s="37">
        <v>28.342783727162743</v>
      </c>
      <c r="G95" s="37">
        <v>30.200560251635075</v>
      </c>
      <c r="H95" s="37">
        <v>31.620725342143835</v>
      </c>
      <c r="I95" s="37">
        <v>34.515537005129922</v>
      </c>
      <c r="J95" s="37">
        <v>35.574202128368782</v>
      </c>
      <c r="K95" s="45">
        <v>38.544984745591854</v>
      </c>
      <c r="M95" s="95"/>
      <c r="N95" s="34" t="s">
        <v>53</v>
      </c>
      <c r="O95" s="37">
        <f t="shared" si="70"/>
        <v>26.598668814033005</v>
      </c>
      <c r="P95" s="37">
        <f t="shared" si="71"/>
        <v>29.022669403615396</v>
      </c>
      <c r="Q95" s="37">
        <f t="shared" si="72"/>
        <v>30.952502091537781</v>
      </c>
      <c r="R95" s="37">
        <f t="shared" si="73"/>
        <v>32.430031100969501</v>
      </c>
      <c r="S95" s="37">
        <f t="shared" si="74"/>
        <v>35.447891853310459</v>
      </c>
      <c r="T95" s="37">
        <f t="shared" si="75"/>
        <v>36.553608259829623</v>
      </c>
      <c r="U95" s="45">
        <f t="shared" si="76"/>
        <v>39.66228985755091</v>
      </c>
      <c r="W95" s="95"/>
      <c r="X95" s="34" t="s">
        <v>53</v>
      </c>
      <c r="Y95" s="37">
        <f t="shared" si="77"/>
        <v>28.134656988675918</v>
      </c>
      <c r="Z95" s="37">
        <f t="shared" si="78"/>
        <v>30.780259486289726</v>
      </c>
      <c r="AA95" s="37">
        <f t="shared" si="79"/>
        <v>32.895989863941715</v>
      </c>
      <c r="AB95" s="37">
        <f t="shared" si="80"/>
        <v>34.521492719133647</v>
      </c>
      <c r="AC95" s="37">
        <f t="shared" si="81"/>
        <v>37.85671656793351</v>
      </c>
      <c r="AD95" s="37">
        <f t="shared" si="82"/>
        <v>39.083769835713973</v>
      </c>
      <c r="AE95" s="45">
        <f t="shared" si="83"/>
        <v>42.54802492614774</v>
      </c>
      <c r="AG95" s="95"/>
      <c r="AH95" s="34" t="s">
        <v>53</v>
      </c>
      <c r="AI95" s="37">
        <f t="shared" si="84"/>
        <v>30.109301605118095</v>
      </c>
      <c r="AJ95" s="37">
        <f t="shared" si="85"/>
        <v>33.04024489241165</v>
      </c>
      <c r="AK95" s="37">
        <f t="shared" si="86"/>
        <v>35.39537548601227</v>
      </c>
      <c r="AL95" s="37">
        <f t="shared" si="87"/>
        <v>37.21145875590004</v>
      </c>
      <c r="AM95" s="37">
        <f t="shared" si="88"/>
        <v>40.955473395336774</v>
      </c>
      <c r="AN95" s="37">
        <f t="shared" si="89"/>
        <v>42.338834308132043</v>
      </c>
      <c r="AO95" s="45">
        <f t="shared" si="90"/>
        <v>46.261185694192811</v>
      </c>
      <c r="AQ95" s="95"/>
      <c r="AR95" s="34" t="s">
        <v>53</v>
      </c>
      <c r="AS95" s="37">
        <f t="shared" si="91"/>
        <v>32.676564818561936</v>
      </c>
      <c r="AT95" s="37">
        <f t="shared" si="92"/>
        <v>35.978383023145781</v>
      </c>
      <c r="AU95" s="37">
        <f t="shared" si="93"/>
        <v>38.644669387195542</v>
      </c>
      <c r="AV95" s="37">
        <f t="shared" si="94"/>
        <v>40.708451674766302</v>
      </c>
      <c r="AW95" s="37">
        <f t="shared" si="95"/>
        <v>44.983764514504891</v>
      </c>
      <c r="AX95" s="37">
        <f t="shared" si="96"/>
        <v>46.570272305891656</v>
      </c>
      <c r="AY95" s="45">
        <f t="shared" si="97"/>
        <v>51.087984020858329</v>
      </c>
    </row>
    <row r="96" spans="3:57" x14ac:dyDescent="0.25">
      <c r="C96" s="95"/>
      <c r="D96" s="34" t="s">
        <v>54</v>
      </c>
      <c r="E96" s="37">
        <v>27.010503871977534</v>
      </c>
      <c r="F96" s="37">
        <v>29.486819919523853</v>
      </c>
      <c r="G96" s="37">
        <v>31.942633105915721</v>
      </c>
      <c r="H96" s="37">
        <v>33.508750195908654</v>
      </c>
      <c r="I96" s="37">
        <v>36.434852532591485</v>
      </c>
      <c r="J96" s="37">
        <v>37.625696016743575</v>
      </c>
      <c r="K96" s="45">
        <v>40.643812678689663</v>
      </c>
      <c r="M96" s="95"/>
      <c r="N96" s="34" t="s">
        <v>54</v>
      </c>
      <c r="O96" s="37">
        <f t="shared" si="70"/>
        <v>27.640797947599381</v>
      </c>
      <c r="P96" s="37">
        <f t="shared" si="71"/>
        <v>30.210678349704594</v>
      </c>
      <c r="Q96" s="37">
        <f t="shared" si="72"/>
        <v>32.765216287057648</v>
      </c>
      <c r="R96" s="37">
        <f t="shared" si="73"/>
        <v>34.397378379336317</v>
      </c>
      <c r="S96" s="37">
        <f t="shared" si="74"/>
        <v>37.453318797915784</v>
      </c>
      <c r="T96" s="37">
        <f t="shared" si="75"/>
        <v>38.699405116877436</v>
      </c>
      <c r="U96" s="45">
        <f t="shared" si="76"/>
        <v>41.863755746184033</v>
      </c>
      <c r="W96" s="95"/>
      <c r="X96" s="34" t="s">
        <v>54</v>
      </c>
      <c r="Y96" s="37">
        <f t="shared" si="77"/>
        <v>29.270429021899215</v>
      </c>
      <c r="Z96" s="37">
        <f t="shared" si="78"/>
        <v>32.08171712528577</v>
      </c>
      <c r="AA96" s="37">
        <f t="shared" si="79"/>
        <v>34.890925618014549</v>
      </c>
      <c r="AB96" s="37">
        <f t="shared" si="80"/>
        <v>36.693432297500394</v>
      </c>
      <c r="AC96" s="37">
        <f t="shared" si="81"/>
        <v>40.084203503153262</v>
      </c>
      <c r="AD96" s="37">
        <f t="shared" si="82"/>
        <v>41.472734103055728</v>
      </c>
      <c r="AE96" s="45">
        <f t="shared" si="83"/>
        <v>45.01410660104969</v>
      </c>
      <c r="AG96" s="95"/>
      <c r="AH96" s="34" t="s">
        <v>54</v>
      </c>
      <c r="AI96" s="37">
        <f t="shared" si="84"/>
        <v>31.365645141713525</v>
      </c>
      <c r="AJ96" s="37">
        <f t="shared" si="85"/>
        <v>34.487799181564476</v>
      </c>
      <c r="AK96" s="37">
        <f t="shared" si="86"/>
        <v>37.625002588652521</v>
      </c>
      <c r="AL96" s="37">
        <f t="shared" si="87"/>
        <v>39.646923708321467</v>
      </c>
      <c r="AM96" s="37">
        <f t="shared" si="88"/>
        <v>43.469026569289376</v>
      </c>
      <c r="AN96" s="37">
        <f t="shared" si="89"/>
        <v>45.041072293629753</v>
      </c>
      <c r="AO96" s="45">
        <f t="shared" si="90"/>
        <v>49.068215902214561</v>
      </c>
      <c r="AQ96" s="95"/>
      <c r="AR96" s="34" t="s">
        <v>54</v>
      </c>
      <c r="AS96" s="37">
        <f t="shared" si="91"/>
        <v>34.089623796214021</v>
      </c>
      <c r="AT96" s="37">
        <f t="shared" si="92"/>
        <v>37.615824320191358</v>
      </c>
      <c r="AU96" s="37">
        <f t="shared" si="93"/>
        <v>41.179326388836827</v>
      </c>
      <c r="AV96" s="37">
        <f t="shared" si="94"/>
        <v>43.486417473111089</v>
      </c>
      <c r="AW96" s="37">
        <f t="shared" si="95"/>
        <v>47.869105400903962</v>
      </c>
      <c r="AX96" s="37">
        <f t="shared" si="96"/>
        <v>49.679654797535711</v>
      </c>
      <c r="AY96" s="45">
        <f t="shared" si="97"/>
        <v>54.338116666266217</v>
      </c>
    </row>
    <row r="97" spans="2:57" ht="15.75" thickBot="1" x14ac:dyDescent="0.3">
      <c r="C97" s="96"/>
      <c r="D97" s="39" t="s">
        <v>55</v>
      </c>
      <c r="E97" s="46">
        <v>28.147018987439331</v>
      </c>
      <c r="F97" s="46">
        <v>30.163705063893637</v>
      </c>
      <c r="G97" s="46">
        <v>32.801714971126643</v>
      </c>
      <c r="H97" s="46">
        <v>34.413212022354273</v>
      </c>
      <c r="I97" s="46">
        <v>37.672408450143571</v>
      </c>
      <c r="J97" s="46">
        <v>38.730224197024882</v>
      </c>
      <c r="K97" s="47">
        <v>41.885950852253572</v>
      </c>
      <c r="M97" s="96"/>
      <c r="N97" s="39" t="s">
        <v>55</v>
      </c>
      <c r="O97" s="46">
        <f t="shared" si="70"/>
        <v>28.819508671373306</v>
      </c>
      <c r="P97" s="46">
        <f t="shared" si="71"/>
        <v>30.91418454559793</v>
      </c>
      <c r="Q97" s="46">
        <f t="shared" si="72"/>
        <v>33.660229019808071</v>
      </c>
      <c r="R97" s="46">
        <f t="shared" si="73"/>
        <v>35.341077353010846</v>
      </c>
      <c r="S97" s="46">
        <f t="shared" si="74"/>
        <v>38.748312851122904</v>
      </c>
      <c r="T97" s="46">
        <f t="shared" si="75"/>
        <v>39.856414291927216</v>
      </c>
      <c r="U97" s="47">
        <f t="shared" si="76"/>
        <v>43.168671066472058</v>
      </c>
      <c r="W97" s="96"/>
      <c r="X97" s="39" t="s">
        <v>55</v>
      </c>
      <c r="Y97" s="46">
        <f t="shared" si="77"/>
        <v>30.55801616487085</v>
      </c>
      <c r="Z97" s="46">
        <f t="shared" si="78"/>
        <v>32.853899858787102</v>
      </c>
      <c r="AA97" s="46">
        <f t="shared" si="79"/>
        <v>35.878614279907957</v>
      </c>
      <c r="AB97" s="46">
        <f t="shared" si="80"/>
        <v>37.738323972935106</v>
      </c>
      <c r="AC97" s="46">
        <f t="shared" si="81"/>
        <v>41.52730224498908</v>
      </c>
      <c r="AD97" s="46">
        <f t="shared" si="82"/>
        <v>42.765057323912259</v>
      </c>
      <c r="AE97" s="47">
        <f t="shared" si="83"/>
        <v>46.480857001171053</v>
      </c>
      <c r="AG97" s="96"/>
      <c r="AH97" s="39" t="s">
        <v>55</v>
      </c>
      <c r="AI97" s="46">
        <f t="shared" si="84"/>
        <v>32.793428512832001</v>
      </c>
      <c r="AJ97" s="46">
        <f t="shared" si="85"/>
        <v>35.348427013611399</v>
      </c>
      <c r="AK97" s="46">
        <f t="shared" si="86"/>
        <v>38.732061368313367</v>
      </c>
      <c r="AL97" s="46">
        <f t="shared" si="87"/>
        <v>40.82216617364498</v>
      </c>
      <c r="AM97" s="46">
        <f t="shared" si="88"/>
        <v>45.102933098915614</v>
      </c>
      <c r="AN97" s="46">
        <f t="shared" si="89"/>
        <v>46.507733097671142</v>
      </c>
      <c r="AO97" s="47">
        <f t="shared" si="90"/>
        <v>50.743498631012294</v>
      </c>
      <c r="AQ97" s="96"/>
      <c r="AR97" s="39" t="s">
        <v>55</v>
      </c>
      <c r="AS97" s="46">
        <f t="shared" si="91"/>
        <v>35.699627929767118</v>
      </c>
      <c r="AT97" s="46">
        <f t="shared" si="92"/>
        <v>38.59140627663151</v>
      </c>
      <c r="AU97" s="46">
        <f t="shared" si="93"/>
        <v>42.441529387549068</v>
      </c>
      <c r="AV97" s="46">
        <f t="shared" si="94"/>
        <v>44.831073248206529</v>
      </c>
      <c r="AW97" s="46">
        <f t="shared" si="95"/>
        <v>49.75099339957503</v>
      </c>
      <c r="AX97" s="46">
        <f t="shared" si="96"/>
        <v>51.37288987291776</v>
      </c>
      <c r="AY97" s="47">
        <f t="shared" si="97"/>
        <v>56.284408563837758</v>
      </c>
    </row>
    <row r="99" spans="2:57" ht="18.75" x14ac:dyDescent="0.3">
      <c r="B99" s="3"/>
      <c r="C99" s="82" t="s">
        <v>72</v>
      </c>
      <c r="D99" s="82"/>
      <c r="E99" s="82"/>
      <c r="F99" s="82"/>
      <c r="G99" s="82"/>
      <c r="H99" s="82"/>
      <c r="I99" s="82"/>
      <c r="J99" s="82"/>
      <c r="K99" s="82"/>
      <c r="M99" s="82" t="s">
        <v>72</v>
      </c>
      <c r="N99" s="82"/>
      <c r="O99" s="82"/>
      <c r="P99" s="82"/>
      <c r="Q99" s="82"/>
      <c r="R99" s="82"/>
      <c r="S99" s="82"/>
      <c r="T99" s="82"/>
      <c r="U99" s="82"/>
      <c r="V99" s="31"/>
      <c r="W99" s="82" t="s">
        <v>72</v>
      </c>
      <c r="X99" s="82"/>
      <c r="Y99" s="82"/>
      <c r="Z99" s="82"/>
      <c r="AA99" s="82"/>
      <c r="AB99" s="82"/>
      <c r="AC99" s="82"/>
      <c r="AD99" s="82"/>
      <c r="AE99" s="82"/>
      <c r="AG99" s="82" t="s">
        <v>72</v>
      </c>
      <c r="AH99" s="82"/>
      <c r="AI99" s="82"/>
      <c r="AJ99" s="82"/>
      <c r="AK99" s="82"/>
      <c r="AL99" s="82"/>
      <c r="AM99" s="82"/>
      <c r="AN99" s="82"/>
      <c r="AO99" s="82"/>
      <c r="AQ99" s="82" t="s">
        <v>72</v>
      </c>
      <c r="AR99" s="82"/>
      <c r="AS99" s="82"/>
      <c r="AT99" s="82"/>
      <c r="AU99" s="82"/>
      <c r="AV99" s="82"/>
      <c r="AW99" s="82"/>
      <c r="AX99" s="82"/>
      <c r="AY99" s="82"/>
      <c r="BA99" t="s">
        <v>73</v>
      </c>
    </row>
    <row r="100" spans="2:57" ht="18.75" x14ac:dyDescent="0.35">
      <c r="C100" s="105" t="s">
        <v>74</v>
      </c>
      <c r="D100" s="106"/>
      <c r="E100" s="100" t="s">
        <v>32</v>
      </c>
      <c r="F100" s="100"/>
      <c r="G100" s="100"/>
      <c r="H100" s="100"/>
      <c r="I100" s="100"/>
      <c r="J100" s="100"/>
      <c r="K100" s="100"/>
      <c r="M100" s="105" t="s">
        <v>75</v>
      </c>
      <c r="N100" s="106"/>
      <c r="O100" s="100" t="s">
        <v>32</v>
      </c>
      <c r="P100" s="100"/>
      <c r="Q100" s="100"/>
      <c r="R100" s="100"/>
      <c r="S100" s="100"/>
      <c r="T100" s="100"/>
      <c r="U100" s="100"/>
      <c r="V100" s="28"/>
      <c r="W100" s="101" t="s">
        <v>76</v>
      </c>
      <c r="X100" s="102"/>
      <c r="Y100" s="100" t="s">
        <v>32</v>
      </c>
      <c r="Z100" s="100"/>
      <c r="AA100" s="100"/>
      <c r="AB100" s="100"/>
      <c r="AC100" s="100"/>
      <c r="AD100" s="100"/>
      <c r="AE100" s="100"/>
      <c r="AG100" s="101" t="s">
        <v>77</v>
      </c>
      <c r="AH100" s="102"/>
      <c r="AI100" s="100" t="s">
        <v>32</v>
      </c>
      <c r="AJ100" s="100"/>
      <c r="AK100" s="100"/>
      <c r="AL100" s="100"/>
      <c r="AM100" s="100"/>
      <c r="AN100" s="100"/>
      <c r="AO100" s="100"/>
      <c r="AQ100" s="105" t="s">
        <v>78</v>
      </c>
      <c r="AR100" s="106"/>
      <c r="AS100" s="100" t="s">
        <v>32</v>
      </c>
      <c r="AT100" s="100"/>
      <c r="AU100" s="100"/>
      <c r="AV100" s="100"/>
      <c r="AW100" s="100"/>
      <c r="AX100" s="100"/>
      <c r="AY100" s="100"/>
      <c r="BB100" t="s">
        <v>37</v>
      </c>
    </row>
    <row r="101" spans="2:57" ht="30" customHeight="1" thickBot="1" x14ac:dyDescent="0.3">
      <c r="C101" s="107"/>
      <c r="D101" s="108"/>
      <c r="E101" s="32">
        <v>1</v>
      </c>
      <c r="F101" s="32">
        <v>2</v>
      </c>
      <c r="G101" s="32">
        <v>5</v>
      </c>
      <c r="H101" s="32">
        <v>10</v>
      </c>
      <c r="I101" s="32">
        <v>50</v>
      </c>
      <c r="J101" s="32">
        <v>100</v>
      </c>
      <c r="K101" s="32">
        <v>1000</v>
      </c>
      <c r="L101" s="2"/>
      <c r="M101" s="107"/>
      <c r="N101" s="108"/>
      <c r="O101" s="32">
        <v>1</v>
      </c>
      <c r="P101" s="32">
        <v>2</v>
      </c>
      <c r="Q101" s="32">
        <v>5</v>
      </c>
      <c r="R101" s="32">
        <v>10</v>
      </c>
      <c r="S101" s="32">
        <v>50</v>
      </c>
      <c r="T101" s="32">
        <v>100</v>
      </c>
      <c r="U101" s="32">
        <v>1000</v>
      </c>
      <c r="V101" s="26"/>
      <c r="W101" s="103"/>
      <c r="X101" s="104"/>
      <c r="Y101" s="32">
        <v>1</v>
      </c>
      <c r="Z101" s="32">
        <v>2</v>
      </c>
      <c r="AA101" s="32">
        <v>5</v>
      </c>
      <c r="AB101" s="32">
        <v>10</v>
      </c>
      <c r="AC101" s="32">
        <v>50</v>
      </c>
      <c r="AD101" s="32">
        <v>100</v>
      </c>
      <c r="AE101" s="32">
        <v>1000</v>
      </c>
      <c r="AG101" s="103"/>
      <c r="AH101" s="104"/>
      <c r="AI101" s="32">
        <v>1</v>
      </c>
      <c r="AJ101" s="32">
        <v>2</v>
      </c>
      <c r="AK101" s="32">
        <v>5</v>
      </c>
      <c r="AL101" s="32">
        <v>10</v>
      </c>
      <c r="AM101" s="32">
        <v>50</v>
      </c>
      <c r="AN101" s="32">
        <v>100</v>
      </c>
      <c r="AO101" s="32">
        <v>1000</v>
      </c>
      <c r="AQ101" s="107"/>
      <c r="AR101" s="108"/>
      <c r="AS101" s="32">
        <v>1</v>
      </c>
      <c r="AT101" s="32">
        <v>2</v>
      </c>
      <c r="AU101" s="32">
        <v>5</v>
      </c>
      <c r="AV101" s="32">
        <v>10</v>
      </c>
      <c r="AW101" s="32">
        <v>50</v>
      </c>
      <c r="AX101" s="32">
        <v>100</v>
      </c>
      <c r="AY101" s="32">
        <v>1000</v>
      </c>
      <c r="BA101" t="s">
        <v>79</v>
      </c>
      <c r="BB101">
        <v>3</v>
      </c>
      <c r="BC101">
        <v>60</v>
      </c>
      <c r="BD101">
        <v>600</v>
      </c>
      <c r="BE101">
        <v>3600</v>
      </c>
    </row>
    <row r="102" spans="2:57" ht="15" customHeight="1" thickBot="1" x14ac:dyDescent="0.3">
      <c r="C102" s="97" t="s">
        <v>39</v>
      </c>
      <c r="D102" s="33" t="s">
        <v>40</v>
      </c>
      <c r="E102" s="35">
        <v>32.843850873496429</v>
      </c>
      <c r="F102" s="35">
        <v>34.448481977606853</v>
      </c>
      <c r="G102" s="35">
        <v>36.300677416149796</v>
      </c>
      <c r="H102" s="35">
        <v>37.624364480677841</v>
      </c>
      <c r="I102" s="35">
        <v>40.3077131658657</v>
      </c>
      <c r="J102" s="35">
        <v>41.301938845420302</v>
      </c>
      <c r="K102" s="36">
        <v>44.491657309782731</v>
      </c>
      <c r="M102" s="97" t="s">
        <v>39</v>
      </c>
      <c r="N102" s="33" t="s">
        <v>40</v>
      </c>
      <c r="O102" s="35">
        <f>E102*(E102*$BE$110+$BE$111)</f>
        <v>33.66943394086357</v>
      </c>
      <c r="P102" s="35">
        <f t="shared" ref="P102:U102" si="98">F102*(F102*$BE$110+$BE$111)</f>
        <v>35.340380270753549</v>
      </c>
      <c r="Q102" s="35">
        <f t="shared" si="98"/>
        <v>37.272131402095994</v>
      </c>
      <c r="R102" s="35">
        <f t="shared" si="98"/>
        <v>38.654649433350613</v>
      </c>
      <c r="S102" s="35">
        <f t="shared" si="98"/>
        <v>41.462312501685595</v>
      </c>
      <c r="T102" s="35">
        <f t="shared" si="98"/>
        <v>42.504317223844581</v>
      </c>
      <c r="U102" s="36">
        <f t="shared" si="98"/>
        <v>45.853594943668064</v>
      </c>
      <c r="V102" s="27"/>
      <c r="W102" s="97" t="s">
        <v>39</v>
      </c>
      <c r="X102" s="33" t="s">
        <v>40</v>
      </c>
      <c r="Y102" s="35">
        <f>E102*(E102*$BD$110+$BD$111)</f>
        <v>35.80234841651825</v>
      </c>
      <c r="Z102" s="35">
        <f t="shared" ref="Z102:AE117" si="99">F102*(F102*$BD$110+$BD$111)</f>
        <v>37.644386488368667</v>
      </c>
      <c r="AA102" s="35">
        <f t="shared" si="99"/>
        <v>39.781372881837328</v>
      </c>
      <c r="AB102" s="35">
        <f t="shared" si="99"/>
        <v>41.315650709379327</v>
      </c>
      <c r="AC102" s="35">
        <f t="shared" si="99"/>
        <v>44.443968079666078</v>
      </c>
      <c r="AD102" s="35">
        <f t="shared" si="99"/>
        <v>45.609204767142081</v>
      </c>
      <c r="AE102" s="36">
        <f t="shared" si="99"/>
        <v>49.369988867781679</v>
      </c>
      <c r="AG102" s="97" t="s">
        <v>39</v>
      </c>
      <c r="AH102" s="33" t="s">
        <v>40</v>
      </c>
      <c r="AI102" s="35">
        <f>E102*(E102*$BC$110+$BC$111)</f>
        <v>38.546005722444924</v>
      </c>
      <c r="AJ102" s="35">
        <f t="shared" ref="AJ102:AO102" si="100">F102*(F102*$BC$110+$BC$111)</f>
        <v>40.608321196721306</v>
      </c>
      <c r="AK102" s="35">
        <f t="shared" si="100"/>
        <v>43.009557884538303</v>
      </c>
      <c r="AL102" s="35">
        <f t="shared" si="100"/>
        <v>44.739242454122049</v>
      </c>
      <c r="AM102" s="35">
        <f t="shared" si="100"/>
        <v>48.280457530355804</v>
      </c>
      <c r="AN102" s="35">
        <f t="shared" si="100"/>
        <v>49.604383629578869</v>
      </c>
      <c r="AO102" s="36">
        <f t="shared" si="100"/>
        <v>53.895101208354639</v>
      </c>
      <c r="AQ102" s="97" t="s">
        <v>39</v>
      </c>
      <c r="AR102" s="33" t="s">
        <v>40</v>
      </c>
      <c r="AS102" s="35">
        <f>E102*(E102*$BB$110+$BB$111)</f>
        <v>42.11352861394964</v>
      </c>
      <c r="AT102" s="35">
        <f t="shared" ref="AT102:AY102" si="101">F102*(F102*$BB$110+$BB$111)</f>
        <v>44.461984292479841</v>
      </c>
      <c r="AU102" s="35">
        <f t="shared" si="101"/>
        <v>47.206462058215685</v>
      </c>
      <c r="AV102" s="35">
        <f t="shared" si="101"/>
        <v>49.189952593600495</v>
      </c>
      <c r="AW102" s="35">
        <f t="shared" si="101"/>
        <v>53.267432857455319</v>
      </c>
      <c r="AX102" s="35">
        <f t="shared" si="101"/>
        <v>54.797452192564883</v>
      </c>
      <c r="AY102" s="36">
        <f t="shared" si="101"/>
        <v>59.776369741896765</v>
      </c>
      <c r="BA102">
        <v>10</v>
      </c>
      <c r="BB102">
        <v>1.1619999999999999</v>
      </c>
      <c r="BC102">
        <v>1.0995999999999999</v>
      </c>
      <c r="BD102">
        <v>1.0517000000000001</v>
      </c>
      <c r="BE102">
        <v>1.0144</v>
      </c>
    </row>
    <row r="103" spans="2:57" x14ac:dyDescent="0.25">
      <c r="C103" s="98"/>
      <c r="D103" s="42">
        <v>0</v>
      </c>
      <c r="E103" s="37">
        <v>21.194267925740441</v>
      </c>
      <c r="F103" s="37">
        <v>23.749810400898884</v>
      </c>
      <c r="G103" s="37">
        <v>26.344256170311144</v>
      </c>
      <c r="H103" s="37">
        <v>27.498902750867352</v>
      </c>
      <c r="I103" s="37">
        <v>30.667411098689399</v>
      </c>
      <c r="J103" s="37">
        <v>31.717723916808428</v>
      </c>
      <c r="K103" s="38">
        <v>34.72458244509825</v>
      </c>
      <c r="M103" s="98"/>
      <c r="N103" s="42">
        <v>0</v>
      </c>
      <c r="O103" s="37">
        <f t="shared" ref="O103:O126" si="102">E103*(E103*$BE$110+$BE$111)</f>
        <v>21.610974911286917</v>
      </c>
      <c r="P103" s="37">
        <f t="shared" ref="P103:P126" si="103">F103*(F103*$BE$110+$BE$111)</f>
        <v>24.245288704004569</v>
      </c>
      <c r="Q103" s="37">
        <f t="shared" ref="Q103:Q126" si="104">G103*(G103*$BE$110+$BE$111)</f>
        <v>26.92598477675164</v>
      </c>
      <c r="R103" s="37">
        <f t="shared" ref="R103:R126" si="105">H103*(H103*$BE$110+$BE$111)</f>
        <v>28.121051244226546</v>
      </c>
      <c r="S103" s="37">
        <f t="shared" ref="S103:S126" si="106">I103*(I103*$BE$110+$BE$111)</f>
        <v>31.406915334989812</v>
      </c>
      <c r="T103" s="37">
        <f t="shared" ref="T103:T126" si="107">J103*(J103*$BE$110+$BE$111)</f>
        <v>32.498212423719025</v>
      </c>
      <c r="U103" s="38">
        <f t="shared" ref="U103:U126" si="108">K103*(K103*$BE$110+$BE$111)</f>
        <v>35.628135309029325</v>
      </c>
      <c r="V103" s="27"/>
      <c r="W103" s="98"/>
      <c r="X103" s="42">
        <v>0</v>
      </c>
      <c r="Y103" s="37">
        <f t="shared" ref="Y103:Y126" si="109">E103*(E103*$BD$110+$BD$111)</f>
        <v>22.688598824434344</v>
      </c>
      <c r="Z103" s="37">
        <f t="shared" si="99"/>
        <v>25.526288653942384</v>
      </c>
      <c r="AA103" s="37">
        <f t="shared" si="99"/>
        <v>28.429624030375528</v>
      </c>
      <c r="AB103" s="37">
        <f t="shared" si="99"/>
        <v>29.729013073075414</v>
      </c>
      <c r="AC103" s="37">
        <f t="shared" si="99"/>
        <v>33.317727119906976</v>
      </c>
      <c r="AD103" s="37">
        <f t="shared" si="99"/>
        <v>34.514776019082689</v>
      </c>
      <c r="AE103" s="38">
        <f t="shared" si="99"/>
        <v>37.962208704089377</v>
      </c>
      <c r="AG103" s="98"/>
      <c r="AH103" s="42">
        <v>0</v>
      </c>
      <c r="AI103" s="37">
        <f t="shared" ref="AI103:AI126" si="110">E103*(E103*$BC$110+$BC$111)</f>
        <v>24.073920987372347</v>
      </c>
      <c r="AJ103" s="37">
        <f t="shared" ref="AJ103:AJ126" si="111">F103*(F103*$BC$110+$BC$111)</f>
        <v>27.1733309806541</v>
      </c>
      <c r="AK103" s="37">
        <f t="shared" ref="AK103:AK126" si="112">G103*(G103*$BC$110+$BC$111)</f>
        <v>30.363214444417061</v>
      </c>
      <c r="AL103" s="37">
        <f t="shared" ref="AL103:AL126" si="113">H103*(H103*$BC$110+$BC$111)</f>
        <v>31.796883489831021</v>
      </c>
      <c r="AM103" s="37">
        <f t="shared" ref="AM103:AM126" si="114">I103*(I103*$BC$110+$BC$111)</f>
        <v>35.775449059848427</v>
      </c>
      <c r="AN103" s="37">
        <f t="shared" ref="AN103:AN126" si="115">J103*(J103*$BC$110+$BC$111)</f>
        <v>37.108640357917693</v>
      </c>
      <c r="AO103" s="38">
        <f t="shared" ref="AO103:AO126" si="116">K103*(K103*$BC$110+$BC$111)</f>
        <v>40.964855453604876</v>
      </c>
      <c r="AQ103" s="98"/>
      <c r="AR103" s="42">
        <v>0</v>
      </c>
      <c r="AS103" s="37">
        <f t="shared" ref="AS103:AS126" si="117">E103*(E103*$BB$110+$BB$111)</f>
        <v>25.876487867225062</v>
      </c>
      <c r="AT103" s="37">
        <f t="shared" ref="AT103:AT126" si="118">F103*(F103*$BB$110+$BB$111)</f>
        <v>29.316049555577795</v>
      </c>
      <c r="AU103" s="37">
        <f t="shared" ref="AU103:AU126" si="119">G103*(G103*$BB$110+$BB$111)</f>
        <v>32.87829737537303</v>
      </c>
      <c r="AV103" s="37">
        <f t="shared" ref="AV103:AV126" si="120">H103*(H103*$BB$110+$BB$111)</f>
        <v>34.486444286054287</v>
      </c>
      <c r="AW103" s="37">
        <f t="shared" ref="AW103:AW126" si="121">I103*(I103*$BB$110+$BB$111)</f>
        <v>38.97151653725011</v>
      </c>
      <c r="AX103" s="37">
        <f t="shared" ref="AX103:AX126" si="122">J103*(J103*$BB$110+$BB$111)</f>
        <v>40.481572730913008</v>
      </c>
      <c r="AY103" s="38">
        <f t="shared" ref="AY103:AY126" si="123">K103*(K103*$BB$110+$BB$111)</f>
        <v>44.868803853285719</v>
      </c>
      <c r="BA103">
        <v>15</v>
      </c>
      <c r="BB103">
        <v>1.1875</v>
      </c>
      <c r="BC103">
        <v>1.1153</v>
      </c>
      <c r="BD103">
        <v>1.0599000000000001</v>
      </c>
      <c r="BE103">
        <v>1.0166999999999999</v>
      </c>
    </row>
    <row r="104" spans="2:57" x14ac:dyDescent="0.25">
      <c r="C104" s="98"/>
      <c r="D104" s="34">
        <v>30</v>
      </c>
      <c r="E104" s="37">
        <v>19.523749902465948</v>
      </c>
      <c r="F104" s="37">
        <v>21.403041470446702</v>
      </c>
      <c r="G104" s="37">
        <v>24.429566123822294</v>
      </c>
      <c r="H104" s="37">
        <v>26.17056379857382</v>
      </c>
      <c r="I104" s="37">
        <v>29.259118507983711</v>
      </c>
      <c r="J104" s="37">
        <v>30.237216860779046</v>
      </c>
      <c r="K104" s="38">
        <v>33.389196543367724</v>
      </c>
      <c r="M104" s="98"/>
      <c r="N104" s="34">
        <v>30</v>
      </c>
      <c r="O104" s="37">
        <f t="shared" si="102"/>
        <v>19.892283377339268</v>
      </c>
      <c r="P104" s="37">
        <f t="shared" si="103"/>
        <v>21.8259533592773</v>
      </c>
      <c r="Q104" s="37">
        <f t="shared" si="104"/>
        <v>24.947030654692526</v>
      </c>
      <c r="R104" s="37">
        <f t="shared" si="105"/>
        <v>26.746320519901538</v>
      </c>
      <c r="S104" s="37">
        <f t="shared" si="106"/>
        <v>29.945297084967343</v>
      </c>
      <c r="T104" s="37">
        <f t="shared" si="107"/>
        <v>30.96023382756692</v>
      </c>
      <c r="U104" s="38">
        <f t="shared" si="108"/>
        <v>34.237045819369861</v>
      </c>
      <c r="V104" s="27"/>
      <c r="W104" s="98"/>
      <c r="X104" s="34">
        <v>30</v>
      </c>
      <c r="Y104" s="37">
        <f t="shared" si="109"/>
        <v>20.845505815288796</v>
      </c>
      <c r="Z104" s="37">
        <f t="shared" si="99"/>
        <v>22.919599127197205</v>
      </c>
      <c r="AA104" s="37">
        <f t="shared" si="99"/>
        <v>26.284788199220682</v>
      </c>
      <c r="AB104" s="37">
        <f t="shared" si="99"/>
        <v>28.234545803163222</v>
      </c>
      <c r="AC104" s="37">
        <f t="shared" si="99"/>
        <v>31.718503050564262</v>
      </c>
      <c r="AD104" s="37">
        <f t="shared" si="99"/>
        <v>32.82850172547635</v>
      </c>
      <c r="AE104" s="38">
        <f t="shared" si="99"/>
        <v>36.427408091694822</v>
      </c>
      <c r="AG104" s="98"/>
      <c r="AH104" s="34">
        <v>30</v>
      </c>
      <c r="AI104" s="37">
        <f t="shared" si="110"/>
        <v>22.070758761134748</v>
      </c>
      <c r="AJ104" s="37">
        <f t="shared" si="111"/>
        <v>24.32553805402226</v>
      </c>
      <c r="AK104" s="37">
        <f t="shared" si="112"/>
        <v>28.004876958577341</v>
      </c>
      <c r="AL104" s="37">
        <f t="shared" si="113"/>
        <v>30.148296532732104</v>
      </c>
      <c r="AM104" s="37">
        <f t="shared" si="114"/>
        <v>33.999082363120337</v>
      </c>
      <c r="AN104" s="37">
        <f t="shared" si="115"/>
        <v>35.231455112317327</v>
      </c>
      <c r="AO104" s="38">
        <f t="shared" si="116"/>
        <v>39.245027115511753</v>
      </c>
      <c r="AQ104" s="98"/>
      <c r="AR104" s="34">
        <v>30</v>
      </c>
      <c r="AS104" s="37">
        <f t="shared" si="117"/>
        <v>23.665257961436065</v>
      </c>
      <c r="AT104" s="37">
        <f t="shared" si="118"/>
        <v>26.154902108695087</v>
      </c>
      <c r="AU104" s="37">
        <f t="shared" si="119"/>
        <v>30.242523151818215</v>
      </c>
      <c r="AV104" s="37">
        <f t="shared" si="120"/>
        <v>32.637599754864901</v>
      </c>
      <c r="AW104" s="37">
        <f t="shared" si="121"/>
        <v>36.965009465638957</v>
      </c>
      <c r="AX104" s="37">
        <f t="shared" si="122"/>
        <v>38.356369740199746</v>
      </c>
      <c r="AY104" s="38">
        <f t="shared" si="123"/>
        <v>42.908628025115974</v>
      </c>
      <c r="BA104">
        <v>20</v>
      </c>
      <c r="BB104">
        <v>1.2133</v>
      </c>
      <c r="BC104">
        <v>1.1312</v>
      </c>
      <c r="BD104">
        <v>1.0681</v>
      </c>
      <c r="BE104">
        <v>1.0189999999999999</v>
      </c>
    </row>
    <row r="105" spans="2:57" x14ac:dyDescent="0.25">
      <c r="C105" s="98"/>
      <c r="D105" s="34">
        <v>60</v>
      </c>
      <c r="E105" s="37">
        <v>19.643493892747511</v>
      </c>
      <c r="F105" s="37">
        <v>22.415621470149262</v>
      </c>
      <c r="G105" s="37">
        <v>24.257153158278321</v>
      </c>
      <c r="H105" s="37">
        <v>25.641192745063872</v>
      </c>
      <c r="I105" s="37">
        <v>28.674433604333256</v>
      </c>
      <c r="J105" s="37">
        <v>29.890629295886995</v>
      </c>
      <c r="K105" s="38">
        <v>32.829738300224058</v>
      </c>
      <c r="M105" s="98"/>
      <c r="N105" s="34">
        <v>60</v>
      </c>
      <c r="O105" s="37">
        <f t="shared" si="102"/>
        <v>20.015393204094934</v>
      </c>
      <c r="P105" s="37">
        <f t="shared" si="103"/>
        <v>22.86920923877943</v>
      </c>
      <c r="Q105" s="37">
        <f t="shared" si="104"/>
        <v>24.768999999205384</v>
      </c>
      <c r="R105" s="37">
        <f t="shared" si="105"/>
        <v>26.198923574424064</v>
      </c>
      <c r="S105" s="37">
        <f t="shared" si="106"/>
        <v>29.339020487284071</v>
      </c>
      <c r="T105" s="37">
        <f t="shared" si="107"/>
        <v>30.600489768318042</v>
      </c>
      <c r="U105" s="38">
        <f t="shared" si="108"/>
        <v>33.654748868660995</v>
      </c>
      <c r="V105" s="27"/>
      <c r="W105" s="98"/>
      <c r="X105" s="34">
        <v>60</v>
      </c>
      <c r="Y105" s="37">
        <f t="shared" si="109"/>
        <v>20.977308141492607</v>
      </c>
      <c r="Z105" s="37">
        <f t="shared" si="99"/>
        <v>24.042059603757743</v>
      </c>
      <c r="AA105" s="37">
        <f t="shared" si="99"/>
        <v>26.092255728800446</v>
      </c>
      <c r="AB105" s="37">
        <f t="shared" si="99"/>
        <v>27.640621257720994</v>
      </c>
      <c r="AC105" s="37">
        <f t="shared" si="99"/>
        <v>31.056506216573741</v>
      </c>
      <c r="AD105" s="37">
        <f t="shared" si="99"/>
        <v>32.434807787416403</v>
      </c>
      <c r="AE105" s="38">
        <f t="shared" si="99"/>
        <v>35.786186251228699</v>
      </c>
      <c r="AG105" s="98"/>
      <c r="AH105" s="34">
        <v>60</v>
      </c>
      <c r="AI105" s="37">
        <f t="shared" si="110"/>
        <v>22.213745283838829</v>
      </c>
      <c r="AJ105" s="37">
        <f t="shared" si="111"/>
        <v>25.54992191123667</v>
      </c>
      <c r="AK105" s="37">
        <f t="shared" si="112"/>
        <v>27.793680563589739</v>
      </c>
      <c r="AL105" s="37">
        <f t="shared" si="113"/>
        <v>29.494486177394197</v>
      </c>
      <c r="AM105" s="37">
        <f t="shared" si="114"/>
        <v>33.26535852433944</v>
      </c>
      <c r="AN105" s="37">
        <f t="shared" si="115"/>
        <v>34.794056676412012</v>
      </c>
      <c r="AO105" s="38">
        <f t="shared" si="116"/>
        <v>38.527941876629399</v>
      </c>
      <c r="AQ105" s="98"/>
      <c r="AR105" s="34">
        <v>60</v>
      </c>
      <c r="AS105" s="37">
        <f t="shared" si="117"/>
        <v>23.822783207499167</v>
      </c>
      <c r="AT105" s="37">
        <f t="shared" si="118"/>
        <v>27.5117581903515</v>
      </c>
      <c r="AU105" s="37">
        <f t="shared" si="119"/>
        <v>30.007072368303518</v>
      </c>
      <c r="AV105" s="37">
        <f t="shared" si="120"/>
        <v>31.905972320115843</v>
      </c>
      <c r="AW105" s="37">
        <f t="shared" si="121"/>
        <v>36.138095299706471</v>
      </c>
      <c r="AX105" s="37">
        <f t="shared" si="122"/>
        <v>37.86219147792329</v>
      </c>
      <c r="AY105" s="38">
        <f t="shared" si="123"/>
        <v>42.092994415404668</v>
      </c>
      <c r="BA105">
        <v>25</v>
      </c>
      <c r="BB105">
        <v>1.2394000000000001</v>
      </c>
      <c r="BC105">
        <v>1.1473</v>
      </c>
      <c r="BD105">
        <v>1.0764</v>
      </c>
      <c r="BE105">
        <v>1.0213000000000001</v>
      </c>
    </row>
    <row r="106" spans="2:57" x14ac:dyDescent="0.25">
      <c r="C106" s="98"/>
      <c r="D106" s="34">
        <v>90</v>
      </c>
      <c r="E106" s="37">
        <v>21.220400618104556</v>
      </c>
      <c r="F106" s="37">
        <v>23.422891740297615</v>
      </c>
      <c r="G106" s="37">
        <v>25.487848758425674</v>
      </c>
      <c r="H106" s="37">
        <v>26.845749199931728</v>
      </c>
      <c r="I106" s="37">
        <v>29.620430620197379</v>
      </c>
      <c r="J106" s="37">
        <v>30.551821147233529</v>
      </c>
      <c r="K106" s="38">
        <v>33.517216106648398</v>
      </c>
      <c r="M106" s="98"/>
      <c r="N106" s="34">
        <v>90</v>
      </c>
      <c r="O106" s="37">
        <f t="shared" si="102"/>
        <v>21.637882043224813</v>
      </c>
      <c r="P106" s="37">
        <f t="shared" si="103"/>
        <v>23.907950763193025</v>
      </c>
      <c r="Q106" s="37">
        <f t="shared" si="104"/>
        <v>26.040407195518622</v>
      </c>
      <c r="R106" s="37">
        <f t="shared" si="105"/>
        <v>27.444879264720711</v>
      </c>
      <c r="S106" s="37">
        <f t="shared" si="106"/>
        <v>30.32011265497248</v>
      </c>
      <c r="T106" s="37">
        <f t="shared" si="107"/>
        <v>31.286878286805589</v>
      </c>
      <c r="U106" s="38">
        <f t="shared" si="108"/>
        <v>34.370332877386581</v>
      </c>
      <c r="V106" s="27"/>
      <c r="W106" s="98"/>
      <c r="X106" s="34">
        <v>90</v>
      </c>
      <c r="Y106" s="37">
        <f t="shared" si="109"/>
        <v>22.717505675696398</v>
      </c>
      <c r="Z106" s="37">
        <f t="shared" si="99"/>
        <v>25.162052182596547</v>
      </c>
      <c r="AA106" s="37">
        <f t="shared" si="99"/>
        <v>27.468753809773133</v>
      </c>
      <c r="AB106" s="37">
        <f t="shared" si="99"/>
        <v>28.993432187186812</v>
      </c>
      <c r="AC106" s="37">
        <f t="shared" si="99"/>
        <v>32.128165097853824</v>
      </c>
      <c r="AD106" s="37">
        <f t="shared" si="99"/>
        <v>33.186214847965061</v>
      </c>
      <c r="AE106" s="38">
        <f t="shared" si="99"/>
        <v>36.574285291677249</v>
      </c>
      <c r="AG106" s="98"/>
      <c r="AH106" s="34">
        <v>90</v>
      </c>
      <c r="AI106" s="37">
        <f t="shared" si="110"/>
        <v>24.105401043394025</v>
      </c>
      <c r="AJ106" s="37">
        <f t="shared" si="111"/>
        <v>26.774477283473374</v>
      </c>
      <c r="AK106" s="37">
        <f t="shared" si="112"/>
        <v>29.305434802228795</v>
      </c>
      <c r="AL106" s="37">
        <f t="shared" si="113"/>
        <v>30.984832916509397</v>
      </c>
      <c r="AM106" s="37">
        <f t="shared" si="114"/>
        <v>34.453602066682642</v>
      </c>
      <c r="AN106" s="37">
        <f t="shared" si="115"/>
        <v>35.629164160664274</v>
      </c>
      <c r="AO106" s="38">
        <f t="shared" si="116"/>
        <v>39.409401261764032</v>
      </c>
      <c r="AQ106" s="98"/>
      <c r="AR106" s="34">
        <v>90</v>
      </c>
      <c r="AS106" s="37">
        <f t="shared" si="117"/>
        <v>25.911312533632305</v>
      </c>
      <c r="AT106" s="37">
        <f t="shared" si="118"/>
        <v>28.872207676819141</v>
      </c>
      <c r="AU106" s="37">
        <f t="shared" si="119"/>
        <v>31.694591337008262</v>
      </c>
      <c r="AV106" s="37">
        <f t="shared" si="120"/>
        <v>33.575033373820254</v>
      </c>
      <c r="AW106" s="37">
        <f t="shared" si="121"/>
        <v>37.477808675989095</v>
      </c>
      <c r="AX106" s="37">
        <f t="shared" si="122"/>
        <v>38.806039824624008</v>
      </c>
      <c r="AY106" s="38">
        <f t="shared" si="123"/>
        <v>43.09573084676984</v>
      </c>
      <c r="BA106">
        <v>30</v>
      </c>
      <c r="BB106">
        <v>1.2659</v>
      </c>
      <c r="BC106">
        <v>1.1636</v>
      </c>
      <c r="BD106">
        <v>1.0849</v>
      </c>
      <c r="BE106">
        <v>1.0237000000000001</v>
      </c>
    </row>
    <row r="107" spans="2:57" x14ac:dyDescent="0.25">
      <c r="C107" s="98"/>
      <c r="D107" s="34">
        <v>120</v>
      </c>
      <c r="E107" s="37">
        <v>22.356721719173759</v>
      </c>
      <c r="F107" s="37">
        <v>23.603916027830028</v>
      </c>
      <c r="G107" s="37">
        <v>25.784361865779974</v>
      </c>
      <c r="H107" s="37">
        <v>27.287757324247551</v>
      </c>
      <c r="I107" s="37">
        <v>30.018160001778149</v>
      </c>
      <c r="J107" s="37">
        <v>30.976543581144785</v>
      </c>
      <c r="K107" s="38">
        <v>33.727737025584197</v>
      </c>
      <c r="M107" s="98"/>
      <c r="N107" s="34">
        <v>120</v>
      </c>
      <c r="O107" s="37">
        <f t="shared" si="102"/>
        <v>22.80849873268318</v>
      </c>
      <c r="P107" s="37">
        <f t="shared" si="103"/>
        <v>24.094732093668938</v>
      </c>
      <c r="Q107" s="37">
        <f t="shared" si="104"/>
        <v>26.346941834786023</v>
      </c>
      <c r="R107" s="37">
        <f t="shared" si="105"/>
        <v>27.902420769192656</v>
      </c>
      <c r="S107" s="37">
        <f t="shared" si="106"/>
        <v>30.732848420844803</v>
      </c>
      <c r="T107" s="37">
        <f t="shared" si="107"/>
        <v>31.728002792432136</v>
      </c>
      <c r="U107" s="38">
        <f t="shared" si="108"/>
        <v>34.589549389819837</v>
      </c>
      <c r="V107" s="27"/>
      <c r="W107" s="98"/>
      <c r="X107" s="34">
        <v>120</v>
      </c>
      <c r="Y107" s="37">
        <f t="shared" si="109"/>
        <v>23.976673957300935</v>
      </c>
      <c r="Z107" s="37">
        <f t="shared" si="99"/>
        <v>25.363696048307368</v>
      </c>
      <c r="AA107" s="37">
        <f t="shared" si="99"/>
        <v>27.80115606716252</v>
      </c>
      <c r="AB107" s="37">
        <f t="shared" si="99"/>
        <v>29.491064510505996</v>
      </c>
      <c r="AC107" s="37">
        <f t="shared" si="99"/>
        <v>32.579624868059362</v>
      </c>
      <c r="AD107" s="37">
        <f t="shared" si="99"/>
        <v>33.669662655880806</v>
      </c>
      <c r="AE107" s="38">
        <f t="shared" si="99"/>
        <v>36.815936259153588</v>
      </c>
      <c r="AG107" s="98"/>
      <c r="AH107" s="34">
        <v>120</v>
      </c>
      <c r="AI107" s="37">
        <f t="shared" si="110"/>
        <v>25.47851995823482</v>
      </c>
      <c r="AJ107" s="37">
        <f t="shared" si="111"/>
        <v>26.995248504890487</v>
      </c>
      <c r="AK107" s="37">
        <f t="shared" si="112"/>
        <v>29.671130929674973</v>
      </c>
      <c r="AL107" s="37">
        <f t="shared" si="113"/>
        <v>31.534068923746954</v>
      </c>
      <c r="AM107" s="37">
        <f t="shared" si="114"/>
        <v>34.954911726748868</v>
      </c>
      <c r="AN107" s="37">
        <f t="shared" si="115"/>
        <v>36.167097167037696</v>
      </c>
      <c r="AO107" s="38">
        <f t="shared" si="116"/>
        <v>39.679936147072418</v>
      </c>
      <c r="AQ107" s="98"/>
      <c r="AR107" s="34">
        <v>120</v>
      </c>
      <c r="AS107" s="37">
        <f t="shared" si="117"/>
        <v>27.432536939591134</v>
      </c>
      <c r="AT107" s="37">
        <f t="shared" si="118"/>
        <v>29.117836714304826</v>
      </c>
      <c r="AU107" s="37">
        <f t="shared" si="119"/>
        <v>32.103550932725604</v>
      </c>
      <c r="AV107" s="37">
        <f t="shared" si="120"/>
        <v>34.191320596821804</v>
      </c>
      <c r="AW107" s="37">
        <f t="shared" si="121"/>
        <v>38.043882764972714</v>
      </c>
      <c r="AX107" s="37">
        <f t="shared" si="122"/>
        <v>39.414756671730572</v>
      </c>
      <c r="AY107" s="38">
        <f t="shared" si="123"/>
        <v>43.403785953765372</v>
      </c>
      <c r="BA107">
        <v>35</v>
      </c>
      <c r="BB107">
        <v>1.2927</v>
      </c>
      <c r="BC107">
        <v>1.1800999999999999</v>
      </c>
      <c r="BD107">
        <v>1.0934999999999999</v>
      </c>
      <c r="BE107">
        <v>1.0261</v>
      </c>
    </row>
    <row r="108" spans="2:57" x14ac:dyDescent="0.25">
      <c r="C108" s="98"/>
      <c r="D108" s="34">
        <v>150</v>
      </c>
      <c r="E108" s="37">
        <v>21.643045165945882</v>
      </c>
      <c r="F108" s="37">
        <v>23.734527778891401</v>
      </c>
      <c r="G108" s="37">
        <v>25.499684204806584</v>
      </c>
      <c r="H108" s="37">
        <v>27.152881397977861</v>
      </c>
      <c r="I108" s="37">
        <v>30.217379605815278</v>
      </c>
      <c r="J108" s="37">
        <v>31.438085206949392</v>
      </c>
      <c r="K108" s="38">
        <v>34.324394746592965</v>
      </c>
      <c r="M108" s="98"/>
      <c r="N108" s="34">
        <v>150</v>
      </c>
      <c r="O108" s="37">
        <f t="shared" si="102"/>
        <v>22.07314076396149</v>
      </c>
      <c r="P108" s="37">
        <f t="shared" si="103"/>
        <v>24.229516768523524</v>
      </c>
      <c r="Q108" s="37">
        <f t="shared" si="104"/>
        <v>26.052641072029292</v>
      </c>
      <c r="R108" s="37">
        <f t="shared" si="105"/>
        <v>27.762785462598192</v>
      </c>
      <c r="S108" s="37">
        <f t="shared" si="106"/>
        <v>30.939640502205396</v>
      </c>
      <c r="T108" s="37">
        <f t="shared" si="107"/>
        <v>32.207560638152124</v>
      </c>
      <c r="U108" s="38">
        <f t="shared" si="108"/>
        <v>35.211078490753295</v>
      </c>
      <c r="V108" s="27"/>
      <c r="W108" s="98"/>
      <c r="X108" s="34">
        <v>150</v>
      </c>
      <c r="Y108" s="37">
        <f t="shared" si="109"/>
        <v>23.185335401050086</v>
      </c>
      <c r="Z108" s="37">
        <f t="shared" si="99"/>
        <v>25.509253517304817</v>
      </c>
      <c r="AA108" s="37">
        <f t="shared" si="99"/>
        <v>27.482016126389706</v>
      </c>
      <c r="AB108" s="37">
        <f t="shared" si="99"/>
        <v>29.339145625364548</v>
      </c>
      <c r="AC108" s="37">
        <f t="shared" si="99"/>
        <v>32.805957404864699</v>
      </c>
      <c r="AD108" s="37">
        <f t="shared" si="99"/>
        <v>34.195707759157337</v>
      </c>
      <c r="AE108" s="38">
        <f t="shared" si="99"/>
        <v>37.501631768778559</v>
      </c>
      <c r="AG108" s="98"/>
      <c r="AH108" s="34">
        <v>150</v>
      </c>
      <c r="AI108" s="37">
        <f t="shared" si="110"/>
        <v>24.615143150236211</v>
      </c>
      <c r="AJ108" s="37">
        <f t="shared" si="111"/>
        <v>27.154670146426682</v>
      </c>
      <c r="AK108" s="37">
        <f t="shared" si="112"/>
        <v>29.320020801694941</v>
      </c>
      <c r="AL108" s="37">
        <f t="shared" si="113"/>
        <v>31.366338884930968</v>
      </c>
      <c r="AM108" s="37">
        <f t="shared" si="114"/>
        <v>35.206399213309957</v>
      </c>
      <c r="AN108" s="37">
        <f t="shared" si="115"/>
        <v>36.752988905649687</v>
      </c>
      <c r="AO108" s="38">
        <f t="shared" si="116"/>
        <v>40.448245675656615</v>
      </c>
      <c r="AQ108" s="98"/>
      <c r="AR108" s="34">
        <v>150</v>
      </c>
      <c r="AS108" s="37">
        <f t="shared" si="117"/>
        <v>26.475530862271896</v>
      </c>
      <c r="AT108" s="37">
        <f t="shared" si="118"/>
        <v>29.295276001084563</v>
      </c>
      <c r="AU108" s="37">
        <f t="shared" si="119"/>
        <v>31.710897398960061</v>
      </c>
      <c r="AV108" s="37">
        <f t="shared" si="120"/>
        <v>34.003046496229302</v>
      </c>
      <c r="AW108" s="37">
        <f t="shared" si="121"/>
        <v>38.328050881211361</v>
      </c>
      <c r="AX108" s="37">
        <f t="shared" si="122"/>
        <v>40.078396142869394</v>
      </c>
      <c r="AY108" s="38">
        <f t="shared" si="123"/>
        <v>44.279409631987967</v>
      </c>
      <c r="BA108">
        <v>40</v>
      </c>
      <c r="BB108">
        <v>1.3199000000000001</v>
      </c>
      <c r="BC108">
        <v>1.1968000000000001</v>
      </c>
      <c r="BD108">
        <v>1.1021000000000001</v>
      </c>
      <c r="BE108">
        <v>1.0285</v>
      </c>
    </row>
    <row r="109" spans="2:57" x14ac:dyDescent="0.25">
      <c r="C109" s="98"/>
      <c r="D109" s="34">
        <v>180</v>
      </c>
      <c r="E109" s="37">
        <v>25.7005641060403</v>
      </c>
      <c r="F109" s="37">
        <v>27.595902491956323</v>
      </c>
      <c r="G109" s="37">
        <v>30.079844405330032</v>
      </c>
      <c r="H109" s="37">
        <v>31.625120302121775</v>
      </c>
      <c r="I109" s="37">
        <v>34.866794526451152</v>
      </c>
      <c r="J109" s="37">
        <v>36.096371189591117</v>
      </c>
      <c r="K109" s="38">
        <v>39.122283467569694</v>
      </c>
      <c r="M109" s="98"/>
      <c r="N109" s="34">
        <v>180</v>
      </c>
      <c r="O109" s="37">
        <f t="shared" si="102"/>
        <v>26.260303505692175</v>
      </c>
      <c r="P109" s="37">
        <f t="shared" si="103"/>
        <v>28.221503648270716</v>
      </c>
      <c r="Q109" s="37">
        <f t="shared" si="104"/>
        <v>30.796873504602701</v>
      </c>
      <c r="R109" s="37">
        <f t="shared" si="105"/>
        <v>32.401953639090486</v>
      </c>
      <c r="S109" s="37">
        <f t="shared" si="106"/>
        <v>35.776378312816121</v>
      </c>
      <c r="T109" s="37">
        <f t="shared" si="107"/>
        <v>37.058891556266822</v>
      </c>
      <c r="U109" s="38">
        <f t="shared" si="108"/>
        <v>40.221129557152054</v>
      </c>
      <c r="V109" s="27"/>
      <c r="W109" s="98"/>
      <c r="X109" s="34">
        <v>180</v>
      </c>
      <c r="Y109" s="37">
        <f t="shared" si="109"/>
        <v>27.707185705560502</v>
      </c>
      <c r="Z109" s="37">
        <f t="shared" si="99"/>
        <v>29.838376330626144</v>
      </c>
      <c r="AA109" s="37">
        <f t="shared" si="99"/>
        <v>32.649690001350145</v>
      </c>
      <c r="AB109" s="37">
        <f t="shared" si="99"/>
        <v>34.409086033993603</v>
      </c>
      <c r="AC109" s="37">
        <f t="shared" si="99"/>
        <v>38.12601050114791</v>
      </c>
      <c r="AD109" s="37">
        <f t="shared" si="99"/>
        <v>39.545087206043185</v>
      </c>
      <c r="AE109" s="38">
        <f t="shared" si="99"/>
        <v>43.058980307632233</v>
      </c>
      <c r="AG109" s="98"/>
      <c r="AH109" s="34">
        <v>180</v>
      </c>
      <c r="AI109" s="37">
        <f t="shared" si="110"/>
        <v>29.567723558960758</v>
      </c>
      <c r="AJ109" s="37">
        <f t="shared" si="111"/>
        <v>31.917716762695406</v>
      </c>
      <c r="AK109" s="37">
        <f t="shared" si="112"/>
        <v>35.032752357182538</v>
      </c>
      <c r="AL109" s="37">
        <f t="shared" si="113"/>
        <v>36.990808664985067</v>
      </c>
      <c r="AM109" s="37">
        <f t="shared" si="114"/>
        <v>41.14868960680991</v>
      </c>
      <c r="AN109" s="37">
        <f t="shared" si="115"/>
        <v>42.743598895835497</v>
      </c>
      <c r="AO109" s="38">
        <f t="shared" si="116"/>
        <v>46.710292843033066</v>
      </c>
      <c r="AQ109" s="98"/>
      <c r="AR109" s="34">
        <v>180</v>
      </c>
      <c r="AS109" s="37">
        <f t="shared" si="117"/>
        <v>31.987880779394768</v>
      </c>
      <c r="AT109" s="37">
        <f t="shared" si="118"/>
        <v>34.622180775932087</v>
      </c>
      <c r="AU109" s="37">
        <f t="shared" si="119"/>
        <v>38.131825139425487</v>
      </c>
      <c r="AV109" s="37">
        <f t="shared" si="120"/>
        <v>40.347967831434772</v>
      </c>
      <c r="AW109" s="37">
        <f t="shared" si="121"/>
        <v>45.078659008854288</v>
      </c>
      <c r="AX109" s="37">
        <f t="shared" si="122"/>
        <v>46.901960694081396</v>
      </c>
      <c r="AY109" s="38">
        <f t="shared" si="123"/>
        <v>51.456768161502737</v>
      </c>
    </row>
    <row r="110" spans="2:57" x14ac:dyDescent="0.25">
      <c r="C110" s="98"/>
      <c r="D110" s="34">
        <v>210</v>
      </c>
      <c r="E110" s="37">
        <v>29.419909930301838</v>
      </c>
      <c r="F110" s="37">
        <v>31.166559092818122</v>
      </c>
      <c r="G110" s="37">
        <v>33.478927248289033</v>
      </c>
      <c r="H110" s="37">
        <v>34.875128349441781</v>
      </c>
      <c r="I110" s="37">
        <v>37.731654986750577</v>
      </c>
      <c r="J110" s="37">
        <v>38.926883533631759</v>
      </c>
      <c r="K110" s="38">
        <v>41.939327260982019</v>
      </c>
      <c r="M110" s="98"/>
      <c r="N110" s="34">
        <v>210</v>
      </c>
      <c r="O110" s="37">
        <f t="shared" si="102"/>
        <v>30.11208267377009</v>
      </c>
      <c r="P110" s="37">
        <f t="shared" si="103"/>
        <v>31.925411286690938</v>
      </c>
      <c r="Q110" s="37">
        <f t="shared" si="104"/>
        <v>34.330466970354664</v>
      </c>
      <c r="R110" s="37">
        <f t="shared" si="105"/>
        <v>35.785066145804684</v>
      </c>
      <c r="S110" s="37">
        <f t="shared" si="106"/>
        <v>38.766780600500475</v>
      </c>
      <c r="T110" s="37">
        <f t="shared" si="107"/>
        <v>40.016666366879228</v>
      </c>
      <c r="U110" s="38">
        <f t="shared" si="108"/>
        <v>43.17282510583231</v>
      </c>
      <c r="V110" s="27"/>
      <c r="W110" s="98"/>
      <c r="X110" s="34">
        <v>210</v>
      </c>
      <c r="Y110" s="37">
        <f t="shared" si="109"/>
        <v>31.900757035385258</v>
      </c>
      <c r="Z110" s="37">
        <f t="shared" si="99"/>
        <v>33.886147406710165</v>
      </c>
      <c r="AA110" s="37">
        <f t="shared" si="99"/>
        <v>36.530350606343987</v>
      </c>
      <c r="AB110" s="37">
        <f t="shared" si="99"/>
        <v>38.135611618852565</v>
      </c>
      <c r="AC110" s="37">
        <f t="shared" si="99"/>
        <v>41.440268429693994</v>
      </c>
      <c r="AD110" s="37">
        <f t="shared" si="99"/>
        <v>42.831139568512285</v>
      </c>
      <c r="AE110" s="38">
        <f t="shared" si="99"/>
        <v>46.357973829844596</v>
      </c>
      <c r="AG110" s="98"/>
      <c r="AH110" s="34">
        <v>210</v>
      </c>
      <c r="AI110" s="37">
        <f t="shared" si="110"/>
        <v>34.201248642613038</v>
      </c>
      <c r="AJ110" s="37">
        <f t="shared" si="111"/>
        <v>36.408140138278547</v>
      </c>
      <c r="AK110" s="37">
        <f t="shared" si="112"/>
        <v>39.360228125189842</v>
      </c>
      <c r="AL110" s="37">
        <f t="shared" si="113"/>
        <v>41.159466605267994</v>
      </c>
      <c r="AM110" s="37">
        <f t="shared" si="114"/>
        <v>44.879938235107169</v>
      </c>
      <c r="AN110" s="37">
        <f t="shared" si="115"/>
        <v>46.452349434808433</v>
      </c>
      <c r="AO110" s="38">
        <f t="shared" si="116"/>
        <v>50.456509287296164</v>
      </c>
      <c r="AQ110" s="98"/>
      <c r="AR110" s="34">
        <v>210</v>
      </c>
      <c r="AS110" s="37">
        <f t="shared" si="117"/>
        <v>37.193046104295412</v>
      </c>
      <c r="AT110" s="37">
        <f t="shared" si="118"/>
        <v>39.687703794197304</v>
      </c>
      <c r="AU110" s="37">
        <f t="shared" si="119"/>
        <v>43.039752930178068</v>
      </c>
      <c r="AV110" s="37">
        <f t="shared" si="120"/>
        <v>45.090963412255299</v>
      </c>
      <c r="AW110" s="37">
        <f t="shared" si="121"/>
        <v>49.351531078181083</v>
      </c>
      <c r="AX110" s="37">
        <f t="shared" si="122"/>
        <v>51.15972793319672</v>
      </c>
      <c r="AY110" s="38">
        <f t="shared" si="123"/>
        <v>55.783806429667493</v>
      </c>
      <c r="BA110" t="s">
        <v>41</v>
      </c>
      <c r="BB110">
        <f>(BB108-BB102)/($BA108-$BA102)</f>
        <v>5.2633333333333386E-3</v>
      </c>
      <c r="BC110">
        <f t="shared" ref="BC110:BE110" si="124">(BC108-BC102)/($BA108-$BA102)</f>
        <v>3.2400000000000059E-3</v>
      </c>
      <c r="BD110">
        <f t="shared" si="124"/>
        <v>1.6800000000000001E-3</v>
      </c>
      <c r="BE110">
        <f t="shared" si="124"/>
        <v>4.7000000000000004E-4</v>
      </c>
    </row>
    <row r="111" spans="2:57" x14ac:dyDescent="0.25">
      <c r="C111" s="98"/>
      <c r="D111" s="34">
        <v>240</v>
      </c>
      <c r="E111" s="37">
        <v>28.845460776569368</v>
      </c>
      <c r="F111" s="37">
        <v>31.196644945920994</v>
      </c>
      <c r="G111" s="37">
        <v>33.41467343685207</v>
      </c>
      <c r="H111" s="37">
        <v>34.946292263161631</v>
      </c>
      <c r="I111" s="37">
        <v>38.274664895833226</v>
      </c>
      <c r="J111" s="37">
        <v>39.340704989839288</v>
      </c>
      <c r="K111" s="38">
        <v>42.447478354675532</v>
      </c>
      <c r="M111" s="98"/>
      <c r="N111" s="34">
        <v>240</v>
      </c>
      <c r="O111" s="37">
        <f t="shared" si="102"/>
        <v>29.516330231586011</v>
      </c>
      <c r="P111" s="37">
        <f t="shared" si="103"/>
        <v>31.956670810160901</v>
      </c>
      <c r="Q111" s="37">
        <f t="shared" si="104"/>
        <v>34.263569757608522</v>
      </c>
      <c r="R111" s="37">
        <f t="shared" si="105"/>
        <v>35.859255669297184</v>
      </c>
      <c r="S111" s="37">
        <f t="shared" si="106"/>
        <v>39.334455632580323</v>
      </c>
      <c r="T111" s="37">
        <f t="shared" si="107"/>
        <v>40.449724630716581</v>
      </c>
      <c r="U111" s="38">
        <f t="shared" si="108"/>
        <v>43.706059451491093</v>
      </c>
      <c r="V111" s="27"/>
      <c r="W111" s="98"/>
      <c r="X111" s="34">
        <v>240</v>
      </c>
      <c r="Y111" s="37">
        <f t="shared" si="109"/>
        <v>31.250029178124816</v>
      </c>
      <c r="Z111" s="37">
        <f t="shared" si="99"/>
        <v>33.920435356415162</v>
      </c>
      <c r="AA111" s="37">
        <f t="shared" si="99"/>
        <v>36.456633413295876</v>
      </c>
      <c r="AB111" s="37">
        <f t="shared" si="99"/>
        <v>38.217606679289062</v>
      </c>
      <c r="AC111" s="37">
        <f t="shared" si="99"/>
        <v>42.071566655150207</v>
      </c>
      <c r="AD111" s="37">
        <f t="shared" si="99"/>
        <v>43.313816590068598</v>
      </c>
      <c r="AE111" s="38">
        <f t="shared" si="99"/>
        <v>46.955899892620401</v>
      </c>
      <c r="AG111" s="98"/>
      <c r="AH111" s="34">
        <v>240</v>
      </c>
      <c r="AI111" s="37">
        <f t="shared" si="110"/>
        <v>33.479752108771663</v>
      </c>
      <c r="AJ111" s="37">
        <f t="shared" si="111"/>
        <v>36.446326811344107</v>
      </c>
      <c r="AK111" s="37">
        <f t="shared" si="112"/>
        <v>39.277730390696888</v>
      </c>
      <c r="AL111" s="37">
        <f t="shared" si="113"/>
        <v>41.251511534379183</v>
      </c>
      <c r="AM111" s="37">
        <f t="shared" si="114"/>
        <v>45.593160288991413</v>
      </c>
      <c r="AN111" s="37">
        <f t="shared" si="115"/>
        <v>46.998919429032604</v>
      </c>
      <c r="AO111" s="38">
        <f t="shared" si="116"/>
        <v>51.137743376602636</v>
      </c>
      <c r="AQ111" s="98"/>
      <c r="AR111" s="34">
        <v>240</v>
      </c>
      <c r="AS111" s="37">
        <f t="shared" si="117"/>
        <v>36.37960500051517</v>
      </c>
      <c r="AT111" s="37">
        <f t="shared" si="118"/>
        <v>39.730955366964736</v>
      </c>
      <c r="AU111" s="37">
        <f t="shared" si="119"/>
        <v>42.945849198421215</v>
      </c>
      <c r="AV111" s="37">
        <f t="shared" si="120"/>
        <v>45.196062555362438</v>
      </c>
      <c r="AW111" s="37">
        <f t="shared" si="121"/>
        <v>50.171157437243089</v>
      </c>
      <c r="AX111" s="37">
        <f t="shared" si="122"/>
        <v>51.789280752578236</v>
      </c>
      <c r="AY111" s="38">
        <f t="shared" si="123"/>
        <v>56.573230614335067</v>
      </c>
      <c r="BA111" t="s">
        <v>42</v>
      </c>
      <c r="BB111">
        <f>BB108-BB110*$BA108</f>
        <v>1.1093666666666666</v>
      </c>
      <c r="BC111">
        <f t="shared" ref="BC111:BE111" si="125">BC108-BC110*$BA108</f>
        <v>1.0671999999999999</v>
      </c>
      <c r="BD111">
        <f t="shared" si="125"/>
        <v>1.0349000000000002</v>
      </c>
      <c r="BE111">
        <f t="shared" si="125"/>
        <v>1.0097</v>
      </c>
    </row>
    <row r="112" spans="2:57" x14ac:dyDescent="0.25">
      <c r="C112" s="98"/>
      <c r="D112" s="34">
        <v>270</v>
      </c>
      <c r="E112" s="37">
        <v>29.237463308792378</v>
      </c>
      <c r="F112" s="37">
        <v>31.306081313160973</v>
      </c>
      <c r="G112" s="37">
        <v>34.035406941026316</v>
      </c>
      <c r="H112" s="37">
        <v>35.731648125020371</v>
      </c>
      <c r="I112" s="37">
        <v>38.902683466005442</v>
      </c>
      <c r="J112" s="37">
        <v>40.217257168685123</v>
      </c>
      <c r="K112" s="38">
        <v>43.754452577636698</v>
      </c>
      <c r="M112" s="98"/>
      <c r="N112" s="34">
        <v>270</v>
      </c>
      <c r="O112" s="37">
        <f t="shared" si="102"/>
        <v>29.922836455432169</v>
      </c>
      <c r="P112" s="37">
        <f t="shared" si="103"/>
        <v>32.070383543676172</v>
      </c>
      <c r="Q112" s="37">
        <f t="shared" si="104"/>
        <v>34.910002583405664</v>
      </c>
      <c r="R112" s="37">
        <f t="shared" si="105"/>
        <v>36.678317930366291</v>
      </c>
      <c r="S112" s="37">
        <f t="shared" si="106"/>
        <v>39.991346322628118</v>
      </c>
      <c r="T112" s="37">
        <f t="shared" si="107"/>
        <v>41.367555617082282</v>
      </c>
      <c r="U112" s="38">
        <f t="shared" si="108"/>
        <v>45.078663264213048</v>
      </c>
      <c r="V112" s="27"/>
      <c r="W112" s="98"/>
      <c r="X112" s="34">
        <v>270</v>
      </c>
      <c r="Y112" s="37">
        <f t="shared" si="109"/>
        <v>31.693963936300641</v>
      </c>
      <c r="Z112" s="37">
        <f t="shared" si="99"/>
        <v>34.045182372663191</v>
      </c>
      <c r="AA112" s="37">
        <f t="shared" si="99"/>
        <v>37.169369638345465</v>
      </c>
      <c r="AB112" s="37">
        <f t="shared" si="99"/>
        <v>39.123623783170444</v>
      </c>
      <c r="AC112" s="37">
        <f t="shared" si="99"/>
        <v>42.80293067080747</v>
      </c>
      <c r="AD112" s="37">
        <f t="shared" si="99"/>
        <v>44.33811810448146</v>
      </c>
      <c r="AE112" s="38">
        <f t="shared" si="99"/>
        <v>48.497762534815571</v>
      </c>
      <c r="AG112" s="98"/>
      <c r="AH112" s="34">
        <v>270</v>
      </c>
      <c r="AI112" s="37">
        <f t="shared" si="110"/>
        <v>33.971867647918089</v>
      </c>
      <c r="AJ112" s="37">
        <f t="shared" si="111"/>
        <v>36.585279133488832</v>
      </c>
      <c r="AK112" s="37">
        <f t="shared" si="112"/>
        <v>40.075831206540975</v>
      </c>
      <c r="AL112" s="37">
        <f t="shared" si="113"/>
        <v>42.269487074867826</v>
      </c>
      <c r="AM112" s="37">
        <f t="shared" si="114"/>
        <v>46.420420644895145</v>
      </c>
      <c r="AN112" s="37">
        <f t="shared" si="115"/>
        <v>48.160322838738551</v>
      </c>
      <c r="AO112" s="38">
        <f t="shared" si="116"/>
        <v>52.897576660848344</v>
      </c>
      <c r="AQ112" s="98"/>
      <c r="AR112" s="34">
        <v>270</v>
      </c>
      <c r="AS112" s="37">
        <f t="shared" si="117"/>
        <v>36.934318554988558</v>
      </c>
      <c r="AT112" s="37">
        <f t="shared" si="118"/>
        <v>39.88836200020063</v>
      </c>
      <c r="AU112" s="37">
        <f t="shared" si="119"/>
        <v>43.85483825876841</v>
      </c>
      <c r="AV112" s="37">
        <f t="shared" si="120"/>
        <v>46.359463775413765</v>
      </c>
      <c r="AW112" s="37">
        <f t="shared" si="121"/>
        <v>51.122967797644115</v>
      </c>
      <c r="AX112" s="37">
        <f t="shared" si="122"/>
        <v>53.128746045759769</v>
      </c>
      <c r="AY112" s="38">
        <f t="shared" si="123"/>
        <v>58.61613086808461</v>
      </c>
    </row>
    <row r="113" spans="2:53" x14ac:dyDescent="0.25">
      <c r="C113" s="98"/>
      <c r="D113" s="34">
        <v>300</v>
      </c>
      <c r="E113" s="37">
        <v>25.910543688782752</v>
      </c>
      <c r="F113" s="37">
        <v>28.768993962716195</v>
      </c>
      <c r="G113" s="37">
        <v>31.213930498415873</v>
      </c>
      <c r="H113" s="37">
        <v>32.670370833897323</v>
      </c>
      <c r="I113" s="37">
        <v>35.584749493940087</v>
      </c>
      <c r="J113" s="37">
        <v>36.876429978397056</v>
      </c>
      <c r="K113" s="38">
        <v>40.205264346053013</v>
      </c>
      <c r="M113" s="98"/>
      <c r="N113" s="34">
        <v>300</v>
      </c>
      <c r="O113" s="37">
        <f t="shared" si="102"/>
        <v>26.477413411460653</v>
      </c>
      <c r="P113" s="37">
        <f t="shared" si="103"/>
        <v>29.437051060559138</v>
      </c>
      <c r="Q113" s="37">
        <f t="shared" si="104"/>
        <v>31.974631069115677</v>
      </c>
      <c r="R113" s="37">
        <f t="shared" si="105"/>
        <v>33.488929402285578</v>
      </c>
      <c r="S113" s="37">
        <f t="shared" si="106"/>
        <v>36.525070530408151</v>
      </c>
      <c r="T113" s="37">
        <f t="shared" si="107"/>
        <v>37.873270760524775</v>
      </c>
      <c r="U113" s="38">
        <f t="shared" si="108"/>
        <v>41.354993152343653</v>
      </c>
      <c r="V113" s="27"/>
      <c r="W113" s="98"/>
      <c r="X113" s="34">
        <v>300</v>
      </c>
      <c r="Y113" s="37">
        <f t="shared" si="109"/>
        <v>27.942700204258454</v>
      </c>
      <c r="Z113" s="37">
        <f t="shared" si="99"/>
        <v>31.163492274908016</v>
      </c>
      <c r="AA113" s="37">
        <f t="shared" si="99"/>
        <v>33.940136560839285</v>
      </c>
      <c r="AB113" s="37">
        <f t="shared" si="99"/>
        <v>35.603720035113284</v>
      </c>
      <c r="AC113" s="37">
        <f t="shared" si="99"/>
        <v>38.953998237476668</v>
      </c>
      <c r="AD113" s="37">
        <f t="shared" si="99"/>
        <v>40.448000812401844</v>
      </c>
      <c r="AE113" s="38">
        <f t="shared" si="99"/>
        <v>44.32408638403875</v>
      </c>
      <c r="AG113" s="98"/>
      <c r="AH113" s="34">
        <v>300</v>
      </c>
      <c r="AI113" s="37">
        <f t="shared" si="110"/>
        <v>29.826926553233509</v>
      </c>
      <c r="AJ113" s="37">
        <f t="shared" si="111"/>
        <v>33.383872601161563</v>
      </c>
      <c r="AK113" s="37">
        <f t="shared" si="112"/>
        <v>36.468269269107616</v>
      </c>
      <c r="AL113" s="37">
        <f t="shared" si="113"/>
        <v>38.324043896510183</v>
      </c>
      <c r="AM113" s="37">
        <f t="shared" si="114"/>
        <v>42.078773704743426</v>
      </c>
      <c r="AN113" s="37">
        <f t="shared" si="115"/>
        <v>43.760508397908602</v>
      </c>
      <c r="AO113" s="38">
        <f t="shared" si="116"/>
        <v>48.144399140988426</v>
      </c>
      <c r="AQ113" s="98"/>
      <c r="AR113" s="34">
        <v>300</v>
      </c>
      <c r="AS113" s="37">
        <f t="shared" si="117"/>
        <v>32.277865340339616</v>
      </c>
      <c r="AT113" s="37">
        <f t="shared" si="118"/>
        <v>36.271587157494324</v>
      </c>
      <c r="AU113" s="37">
        <f t="shared" si="119"/>
        <v>39.75580947344443</v>
      </c>
      <c r="AV113" s="37">
        <f t="shared" si="120"/>
        <v>41.861255700564826</v>
      </c>
      <c r="AW113" s="37">
        <f t="shared" si="121"/>
        <v>46.141359170750256</v>
      </c>
      <c r="AX113" s="37">
        <f t="shared" si="122"/>
        <v>48.066937029953124</v>
      </c>
      <c r="AY113" s="38">
        <f t="shared" si="123"/>
        <v>53.110365159745513</v>
      </c>
    </row>
    <row r="114" spans="2:53" ht="15.75" thickBot="1" x14ac:dyDescent="0.3">
      <c r="C114" s="99"/>
      <c r="D114" s="39">
        <v>330</v>
      </c>
      <c r="E114" s="40">
        <v>24.688288485378617</v>
      </c>
      <c r="F114" s="40">
        <v>27.047921755749186</v>
      </c>
      <c r="G114" s="40">
        <v>29.153188849014164</v>
      </c>
      <c r="H114" s="40">
        <v>30.618877353289172</v>
      </c>
      <c r="I114" s="40">
        <v>33.671211350105381</v>
      </c>
      <c r="J114" s="40">
        <v>34.729746291038381</v>
      </c>
      <c r="K114" s="41">
        <v>37.466802034717595</v>
      </c>
      <c r="M114" s="99"/>
      <c r="N114" s="39">
        <v>330</v>
      </c>
      <c r="O114" s="40">
        <f t="shared" si="102"/>
        <v>25.214235330205309</v>
      </c>
      <c r="P114" s="40">
        <f t="shared" si="103"/>
        <v>27.654133930293366</v>
      </c>
      <c r="Q114" s="40">
        <f t="shared" si="104"/>
        <v>29.835431738280754</v>
      </c>
      <c r="R114" s="40">
        <f t="shared" si="105"/>
        <v>31.356512819292689</v>
      </c>
      <c r="S114" s="40">
        <f t="shared" si="106"/>
        <v>34.530684822879628</v>
      </c>
      <c r="T114" s="40">
        <f t="shared" si="107"/>
        <v>35.633517810458201</v>
      </c>
      <c r="U114" s="41">
        <f t="shared" si="108"/>
        <v>38.489997804167459</v>
      </c>
      <c r="W114" s="99"/>
      <c r="X114" s="39">
        <v>330</v>
      </c>
      <c r="Y114" s="40">
        <f t="shared" si="109"/>
        <v>26.573889221924965</v>
      </c>
      <c r="Z114" s="40">
        <f t="shared" si="99"/>
        <v>29.220965544817453</v>
      </c>
      <c r="AA114" s="40">
        <f t="shared" si="99"/>
        <v>31.598481285556122</v>
      </c>
      <c r="AB114" s="40">
        <f t="shared" si="99"/>
        <v>33.262502465550256</v>
      </c>
      <c r="AC114" s="40">
        <f t="shared" si="99"/>
        <v>36.751037422180282</v>
      </c>
      <c r="AD114" s="40">
        <f t="shared" si="99"/>
        <v>37.968155302694647</v>
      </c>
      <c r="AE114" s="41">
        <f t="shared" si="99"/>
        <v>41.132712333639894</v>
      </c>
      <c r="AG114" s="99"/>
      <c r="AH114" s="39">
        <v>330</v>
      </c>
      <c r="AI114" s="40">
        <f t="shared" si="110"/>
        <v>28.322159017808843</v>
      </c>
      <c r="AJ114" s="40">
        <f t="shared" si="111"/>
        <v>31.235893928764156</v>
      </c>
      <c r="AK114" s="40">
        <f t="shared" si="112"/>
        <v>33.865986420682681</v>
      </c>
      <c r="AL114" s="40">
        <f t="shared" si="113"/>
        <v>35.714016618647683</v>
      </c>
      <c r="AM114" s="40">
        <f t="shared" si="114"/>
        <v>39.607268287890896</v>
      </c>
      <c r="AN114" s="40">
        <f t="shared" si="115"/>
        <v>40.971528340701425</v>
      </c>
      <c r="AO114" s="41">
        <f t="shared" si="116"/>
        <v>44.532757596706865</v>
      </c>
      <c r="AQ114" s="99"/>
      <c r="AR114" s="39">
        <v>330</v>
      </c>
      <c r="AS114" s="40">
        <f t="shared" si="117"/>
        <v>30.596426962678066</v>
      </c>
      <c r="AT114" s="40">
        <f t="shared" si="118"/>
        <v>33.856665207072297</v>
      </c>
      <c r="AU114" s="40">
        <f t="shared" si="119"/>
        <v>36.814927253750227</v>
      </c>
      <c r="AV114" s="40">
        <f t="shared" si="120"/>
        <v>38.902019279638345</v>
      </c>
      <c r="AW114" s="40">
        <f t="shared" si="121"/>
        <v>43.321026158442216</v>
      </c>
      <c r="AX114" s="40">
        <f t="shared" si="122"/>
        <v>44.876420153993593</v>
      </c>
      <c r="AY114" s="41">
        <f t="shared" si="123"/>
        <v>48.952884687864774</v>
      </c>
    </row>
    <row r="115" spans="2:53" ht="14.45" customHeight="1" x14ac:dyDescent="0.25">
      <c r="C115" s="94" t="s">
        <v>43</v>
      </c>
      <c r="D115" s="34" t="s">
        <v>44</v>
      </c>
      <c r="E115" s="43">
        <v>29.159266744539782</v>
      </c>
      <c r="F115" s="43">
        <v>31.2412231825137</v>
      </c>
      <c r="G115" s="43">
        <v>33.605661289521954</v>
      </c>
      <c r="H115" s="43">
        <v>35.219304846262318</v>
      </c>
      <c r="I115" s="43">
        <v>38.472666489185791</v>
      </c>
      <c r="J115" s="43">
        <v>39.677124681120446</v>
      </c>
      <c r="K115" s="44">
        <v>43.069543675790584</v>
      </c>
      <c r="M115" s="94" t="s">
        <v>43</v>
      </c>
      <c r="N115" s="34" t="s">
        <v>44</v>
      </c>
      <c r="O115" s="43">
        <f t="shared" si="102"/>
        <v>29.841735165389053</v>
      </c>
      <c r="P115" s="43">
        <f t="shared" si="103"/>
        <v>32.002989639575716</v>
      </c>
      <c r="Q115" s="43">
        <f t="shared" si="104"/>
        <v>34.46242622526217</v>
      </c>
      <c r="R115" s="43">
        <f t="shared" si="105"/>
        <v>36.143919837182423</v>
      </c>
      <c r="S115" s="43">
        <f t="shared" si="106"/>
        <v>39.541520005521313</v>
      </c>
      <c r="T115" s="43">
        <f t="shared" si="107"/>
        <v>40.801901675319073</v>
      </c>
      <c r="U115" s="44">
        <f t="shared" si="108"/>
        <v>44.359161477892947</v>
      </c>
      <c r="W115" s="94" t="s">
        <v>43</v>
      </c>
      <c r="X115" s="34" t="s">
        <v>44</v>
      </c>
      <c r="Y115" s="43">
        <f t="shared" si="109"/>
        <v>31.605366720217322</v>
      </c>
      <c r="Z115" s="43">
        <f t="shared" si="99"/>
        <v>33.971245435162011</v>
      </c>
      <c r="AA115" s="43">
        <f t="shared" si="99"/>
        <v>36.675790859312485</v>
      </c>
      <c r="AB115" s="43">
        <f t="shared" si="99"/>
        <v>38.532329634271527</v>
      </c>
      <c r="AC115" s="43">
        <f t="shared" si="99"/>
        <v>42.302007941862421</v>
      </c>
      <c r="AD115" s="43">
        <f t="shared" si="99"/>
        <v>43.706637027066336</v>
      </c>
      <c r="AE115" s="44">
        <f t="shared" si="99"/>
        <v>47.689046545376279</v>
      </c>
      <c r="AG115" s="94" t="s">
        <v>43</v>
      </c>
      <c r="AH115" s="34" t="s">
        <v>44</v>
      </c>
      <c r="AI115" s="43">
        <f t="shared" si="110"/>
        <v>33.873621061909539</v>
      </c>
      <c r="AJ115" s="43">
        <f t="shared" si="111"/>
        <v>36.502918824423034</v>
      </c>
      <c r="AK115" s="43">
        <f t="shared" si="112"/>
        <v>39.523024853265518</v>
      </c>
      <c r="AL115" s="43">
        <f t="shared" si="113"/>
        <v>41.604936297617975</v>
      </c>
      <c r="AM115" s="43">
        <f t="shared" si="114"/>
        <v>45.853702933652592</v>
      </c>
      <c r="AN115" s="43">
        <f t="shared" si="115"/>
        <v>47.444075942085966</v>
      </c>
      <c r="AO115" s="44">
        <f t="shared" si="116"/>
        <v>51.973970330312014</v>
      </c>
      <c r="AQ115" s="94" t="s">
        <v>43</v>
      </c>
      <c r="AR115" s="34" t="s">
        <v>44</v>
      </c>
      <c r="AS115" s="43">
        <f t="shared" si="117"/>
        <v>36.823535283327935</v>
      </c>
      <c r="AT115" s="43">
        <f t="shared" si="118"/>
        <v>39.795058781103542</v>
      </c>
      <c r="AU115" s="43">
        <f t="shared" si="119"/>
        <v>43.225095790035645</v>
      </c>
      <c r="AV115" s="43">
        <f t="shared" si="120"/>
        <v>45.599758506466536</v>
      </c>
      <c r="AW115" s="43">
        <f t="shared" si="121"/>
        <v>50.470795912414545</v>
      </c>
      <c r="AX115" s="43">
        <f t="shared" si="122"/>
        <v>52.302409543931326</v>
      </c>
      <c r="AY115" s="44">
        <f t="shared" si="123"/>
        <v>57.543323604013132</v>
      </c>
    </row>
    <row r="116" spans="2:53" x14ac:dyDescent="0.25">
      <c r="C116" s="95"/>
      <c r="D116" s="34" t="s">
        <v>45</v>
      </c>
      <c r="E116" s="37">
        <v>27.937629236970281</v>
      </c>
      <c r="F116" s="37">
        <v>29.782414791907506</v>
      </c>
      <c r="G116" s="37">
        <v>32.250431921688929</v>
      </c>
      <c r="H116" s="37">
        <v>33.799103585079322</v>
      </c>
      <c r="I116" s="37">
        <v>36.913351407790934</v>
      </c>
      <c r="J116" s="37">
        <v>38.07989601078755</v>
      </c>
      <c r="K116" s="45">
        <v>41.865876130147122</v>
      </c>
      <c r="M116" s="95"/>
      <c r="N116" s="34" t="s">
        <v>45</v>
      </c>
      <c r="O116" s="37">
        <f t="shared" si="102"/>
        <v>28.575464470438629</v>
      </c>
      <c r="P116" s="37">
        <f t="shared" si="103"/>
        <v>30.488190563882508</v>
      </c>
      <c r="Q116" s="37">
        <f t="shared" si="104"/>
        <v>33.052103580122996</v>
      </c>
      <c r="R116" s="37">
        <f t="shared" si="105"/>
        <v>34.663873209337403</v>
      </c>
      <c r="S116" s="37">
        <f t="shared" si="106"/>
        <v>37.911830807159383</v>
      </c>
      <c r="T116" s="37">
        <f t="shared" si="107"/>
        <v>39.130807887782616</v>
      </c>
      <c r="U116" s="45">
        <f t="shared" si="108"/>
        <v>43.095768373157618</v>
      </c>
      <c r="W116" s="95"/>
      <c r="X116" s="34" t="s">
        <v>45</v>
      </c>
      <c r="Y116" s="37">
        <f t="shared" si="109"/>
        <v>30.22391119134301</v>
      </c>
      <c r="Z116" s="37">
        <f t="shared" si="99"/>
        <v>32.311968015951628</v>
      </c>
      <c r="AA116" s="37">
        <f t="shared" si="99"/>
        <v>35.123323799103503</v>
      </c>
      <c r="AB116" s="37">
        <f t="shared" si="99"/>
        <v>36.897889697498869</v>
      </c>
      <c r="AC116" s="37">
        <f t="shared" si="99"/>
        <v>40.490787832343344</v>
      </c>
      <c r="AD116" s="37">
        <f t="shared" si="99"/>
        <v>41.845016228287257</v>
      </c>
      <c r="AE116" s="45">
        <f t="shared" si="99"/>
        <v>46.271617868452559</v>
      </c>
      <c r="AG116" s="95"/>
      <c r="AH116" s="34" t="s">
        <v>45</v>
      </c>
      <c r="AI116" s="37">
        <f t="shared" si="110"/>
        <v>32.343893974413717</v>
      </c>
      <c r="AJ116" s="37">
        <f t="shared" si="111"/>
        <v>34.657647893836319</v>
      </c>
      <c r="AK116" s="37">
        <f t="shared" si="112"/>
        <v>37.787553710425428</v>
      </c>
      <c r="AL116" s="37">
        <f t="shared" si="113"/>
        <v>39.771712612218607</v>
      </c>
      <c r="AM116" s="37">
        <f t="shared" si="114"/>
        <v>43.808738081776887</v>
      </c>
      <c r="AN116" s="37">
        <f t="shared" si="115"/>
        <v>45.337119298535839</v>
      </c>
      <c r="AO116" s="45">
        <f t="shared" si="116"/>
        <v>50.358178138722245</v>
      </c>
      <c r="AQ116" s="95"/>
      <c r="AR116" s="34" t="s">
        <v>45</v>
      </c>
      <c r="AS116" s="37">
        <f t="shared" si="117"/>
        <v>35.101164854976389</v>
      </c>
      <c r="AT116" s="37">
        <f t="shared" si="118"/>
        <v>37.708153997955748</v>
      </c>
      <c r="AU116" s="37">
        <f t="shared" si="119"/>
        <v>41.251896416440786</v>
      </c>
      <c r="AV116" s="37">
        <f t="shared" si="120"/>
        <v>43.508322472439581</v>
      </c>
      <c r="AW116" s="37">
        <f t="shared" si="121"/>
        <v>48.12223598573248</v>
      </c>
      <c r="AX116" s="37">
        <f t="shared" si="122"/>
        <v>49.876813705246647</v>
      </c>
      <c r="AY116" s="45">
        <f t="shared" si="123"/>
        <v>55.669923287463135</v>
      </c>
    </row>
    <row r="117" spans="2:53" x14ac:dyDescent="0.25">
      <c r="C117" s="95"/>
      <c r="D117" s="34" t="s">
        <v>46</v>
      </c>
      <c r="E117" s="37">
        <v>25.633714403155199</v>
      </c>
      <c r="F117" s="37">
        <v>28.306881366208817</v>
      </c>
      <c r="G117" s="37">
        <v>30.012430814157049</v>
      </c>
      <c r="H117" s="37">
        <v>31.166643838380821</v>
      </c>
      <c r="I117" s="37">
        <v>34.085465911120451</v>
      </c>
      <c r="J117" s="37">
        <v>34.864577628852636</v>
      </c>
      <c r="K117" s="45">
        <v>38.370814559572672</v>
      </c>
      <c r="M117" s="95"/>
      <c r="N117" s="34" t="s">
        <v>46</v>
      </c>
      <c r="O117" s="37">
        <f t="shared" si="102"/>
        <v>26.191192470493995</v>
      </c>
      <c r="P117" s="37">
        <f t="shared" si="103"/>
        <v>28.958059495820933</v>
      </c>
      <c r="Q117" s="37">
        <f t="shared" si="104"/>
        <v>30.726902014640423</v>
      </c>
      <c r="R117" s="37">
        <f t="shared" si="105"/>
        <v>31.925499337042904</v>
      </c>
      <c r="S117" s="37">
        <f t="shared" si="106"/>
        <v>34.962149854056058</v>
      </c>
      <c r="T117" s="37">
        <f t="shared" si="107"/>
        <v>35.774067255274502</v>
      </c>
      <c r="U117" s="45">
        <f t="shared" si="108"/>
        <v>39.43500158348413</v>
      </c>
      <c r="W117" s="95"/>
      <c r="X117" s="34" t="s">
        <v>46</v>
      </c>
      <c r="Y117" s="37">
        <f t="shared" si="109"/>
        <v>27.632237723517562</v>
      </c>
      <c r="Z117" s="37">
        <f t="shared" si="99"/>
        <v>30.640941140792954</v>
      </c>
      <c r="AA117" s="37">
        <f t="shared" si="99"/>
        <v>32.573117935240397</v>
      </c>
      <c r="AB117" s="37">
        <f t="shared" si="99"/>
        <v>33.886243984429768</v>
      </c>
      <c r="AC117" s="37">
        <f t="shared" si="99"/>
        <v>37.226904568533861</v>
      </c>
      <c r="AD117" s="37">
        <f t="shared" si="99"/>
        <v>38.123456527139929</v>
      </c>
      <c r="AE117" s="45">
        <f t="shared" si="99"/>
        <v>42.183452596443161</v>
      </c>
      <c r="AG117" s="95"/>
      <c r="AH117" s="34" t="s">
        <v>46</v>
      </c>
      <c r="AI117" s="37">
        <f t="shared" si="110"/>
        <v>29.485262908739415</v>
      </c>
      <c r="AJ117" s="37">
        <f t="shared" si="111"/>
        <v>32.80524947990326</v>
      </c>
      <c r="AK117" s="37">
        <f t="shared" si="112"/>
        <v>34.947683215801995</v>
      </c>
      <c r="AL117" s="37">
        <f t="shared" si="113"/>
        <v>36.408247693921091</v>
      </c>
      <c r="AM117" s="37">
        <f t="shared" si="114"/>
        <v>40.140302736212973</v>
      </c>
      <c r="AN117" s="37">
        <f t="shared" si="115"/>
        <v>41.145822870803606</v>
      </c>
      <c r="AO117" s="45">
        <f t="shared" si="116"/>
        <v>45.71964818626293</v>
      </c>
      <c r="AQ117" s="95"/>
      <c r="AR117" s="34" t="s">
        <v>46</v>
      </c>
      <c r="AS117" s="37">
        <f t="shared" si="117"/>
        <v>31.895657864939906</v>
      </c>
      <c r="AT117" s="37">
        <f t="shared" si="118"/>
        <v>35.620111898635521</v>
      </c>
      <c r="AU117" s="37">
        <f t="shared" si="119"/>
        <v>38.035716795293482</v>
      </c>
      <c r="AV117" s="37">
        <f t="shared" si="120"/>
        <v>39.687825611459914</v>
      </c>
      <c r="AW117" s="37">
        <f t="shared" si="121"/>
        <v>43.928320297903682</v>
      </c>
      <c r="AX117" s="37">
        <f t="shared" si="122"/>
        <v>45.075386012005701</v>
      </c>
      <c r="AY117" s="45">
        <f t="shared" si="123"/>
        <v>50.316610473020994</v>
      </c>
    </row>
    <row r="118" spans="2:53" x14ac:dyDescent="0.25">
      <c r="C118" s="95"/>
      <c r="D118" s="34" t="s">
        <v>47</v>
      </c>
      <c r="E118" s="37">
        <v>22.045383146389156</v>
      </c>
      <c r="F118" s="37">
        <v>23.705120489725125</v>
      </c>
      <c r="G118" s="37">
        <v>25.828621975476736</v>
      </c>
      <c r="H118" s="37">
        <v>27.291639377132217</v>
      </c>
      <c r="I118" s="37">
        <v>30.085315707365972</v>
      </c>
      <c r="J118" s="37">
        <v>31.145407791951147</v>
      </c>
      <c r="K118" s="45">
        <v>34.522746464410169</v>
      </c>
      <c r="M118" s="95"/>
      <c r="N118" s="34" t="s">
        <v>47</v>
      </c>
      <c r="O118" s="37">
        <f t="shared" si="102"/>
        <v>22.487642854402544</v>
      </c>
      <c r="P118" s="37">
        <f t="shared" si="103"/>
        <v>24.19916854506868</v>
      </c>
      <c r="Q118" s="37">
        <f t="shared" si="104"/>
        <v>26.39270493382034</v>
      </c>
      <c r="R118" s="37">
        <f t="shared" si="105"/>
        <v>27.906440061639376</v>
      </c>
      <c r="S118" s="37">
        <f t="shared" si="106"/>
        <v>30.802552593697008</v>
      </c>
      <c r="T118" s="37">
        <f t="shared" si="107"/>
        <v>31.903435368000736</v>
      </c>
      <c r="U118" s="45">
        <f t="shared" si="108"/>
        <v>35.417772516134541</v>
      </c>
      <c r="W118" s="95"/>
      <c r="X118" s="34" t="s">
        <v>47</v>
      </c>
      <c r="Y118" s="37">
        <f t="shared" si="109"/>
        <v>23.631245200557586</v>
      </c>
      <c r="Z118" s="37">
        <f t="shared" ref="Z118:Z126" si="126">F118*(F118*$BD$110+$BD$111)</f>
        <v>25.476476193702943</v>
      </c>
      <c r="AA118" s="37">
        <f t="shared" ref="AA118:AA126" si="127">G118*(G118*$BD$110+$BD$111)</f>
        <v>27.850798640516373</v>
      </c>
      <c r="AB118" s="37">
        <f t="shared" ref="AB118:AB126" si="128">H118*(H118*$BD$110+$BD$111)</f>
        <v>29.495438005611746</v>
      </c>
      <c r="AC118" s="37">
        <f t="shared" ref="AC118:AC126" si="129">I118*(I118*$BD$110+$BD$111)</f>
        <v>32.655905277189014</v>
      </c>
      <c r="AD118" s="37">
        <f t="shared" ref="AD118:AD126" si="130">J118*(J118*$BD$110+$BD$111)</f>
        <v>33.862043720455489</v>
      </c>
      <c r="AE118" s="45">
        <f t="shared" ref="AE118:AE126" si="131">K118*(K118*$BD$110+$BD$111)</f>
        <v>37.72984795540728</v>
      </c>
      <c r="AG118" s="95"/>
      <c r="AH118" s="34" t="s">
        <v>47</v>
      </c>
      <c r="AI118" s="37">
        <f t="shared" si="110"/>
        <v>25.10146938837687</v>
      </c>
      <c r="AJ118" s="37">
        <f t="shared" si="111"/>
        <v>27.118766655915586</v>
      </c>
      <c r="AK118" s="37">
        <f t="shared" si="112"/>
        <v>29.725766762841513</v>
      </c>
      <c r="AL118" s="37">
        <f t="shared" si="113"/>
        <v>31.538898342123748</v>
      </c>
      <c r="AM118" s="37">
        <f t="shared" si="114"/>
        <v>35.039657879627462</v>
      </c>
      <c r="AN118" s="37">
        <f t="shared" si="115"/>
        <v>36.381297217517528</v>
      </c>
      <c r="AO118" s="45">
        <f t="shared" si="116"/>
        <v>40.704171902783401</v>
      </c>
      <c r="AQ118" s="95"/>
      <c r="AR118" s="34" t="s">
        <v>47</v>
      </c>
      <c r="AS118" s="37">
        <f t="shared" si="117"/>
        <v>27.014387521946801</v>
      </c>
      <c r="AT118" s="37">
        <f t="shared" si="118"/>
        <v>29.25530980863719</v>
      </c>
      <c r="AU118" s="37">
        <f t="shared" si="119"/>
        <v>32.16467516241849</v>
      </c>
      <c r="AV118" s="37">
        <f t="shared" si="120"/>
        <v>34.196742412506495</v>
      </c>
      <c r="AW118" s="37">
        <f t="shared" si="121"/>
        <v>38.139627412873438</v>
      </c>
      <c r="AX118" s="37">
        <f t="shared" si="122"/>
        <v>39.657302282417618</v>
      </c>
      <c r="AY118" s="45">
        <f t="shared" si="123"/>
        <v>44.571330226138322</v>
      </c>
    </row>
    <row r="119" spans="2:53" x14ac:dyDescent="0.25">
      <c r="C119" s="95"/>
      <c r="D119" s="34" t="s">
        <v>48</v>
      </c>
      <c r="E119" s="37">
        <v>20.638538396884396</v>
      </c>
      <c r="F119" s="37">
        <v>22.328237972461867</v>
      </c>
      <c r="G119" s="37">
        <v>24.153834644065903</v>
      </c>
      <c r="H119" s="37">
        <v>25.520221782761688</v>
      </c>
      <c r="I119" s="37">
        <v>28.356722493976484</v>
      </c>
      <c r="J119" s="37">
        <v>29.566273092586108</v>
      </c>
      <c r="K119" s="45">
        <v>32.818261223031485</v>
      </c>
      <c r="M119" s="95"/>
      <c r="N119" s="34" t="s">
        <v>48</v>
      </c>
      <c r="O119" s="37">
        <f t="shared" si="102"/>
        <v>21.038928374899221</v>
      </c>
      <c r="P119" s="37">
        <f t="shared" si="103"/>
        <v>22.779140479943546</v>
      </c>
      <c r="Q119" s="37">
        <f t="shared" si="104"/>
        <v>24.662328472279395</v>
      </c>
      <c r="R119" s="37">
        <f t="shared" si="105"/>
        <v>26.073870342379909</v>
      </c>
      <c r="S119" s="37">
        <f t="shared" si="106"/>
        <v>29.009711446150241</v>
      </c>
      <c r="T119" s="37">
        <f t="shared" si="107"/>
        <v>30.263923258739322</v>
      </c>
      <c r="U119" s="45">
        <f t="shared" si="108"/>
        <v>33.642806343655359</v>
      </c>
      <c r="W119" s="95"/>
      <c r="X119" s="34" t="s">
        <v>48</v>
      </c>
      <c r="Y119" s="37">
        <f t="shared" si="109"/>
        <v>22.074418155763915</v>
      </c>
      <c r="Z119" s="37">
        <f t="shared" si="126"/>
        <v>23.945057832105</v>
      </c>
      <c r="AA119" s="37">
        <f t="shared" si="127"/>
        <v>25.976928456205442</v>
      </c>
      <c r="AB119" s="37">
        <f t="shared" si="128"/>
        <v>27.505030812313532</v>
      </c>
      <c r="AC119" s="37">
        <f t="shared" si="129"/>
        <v>30.697266342824925</v>
      </c>
      <c r="AD119" s="37">
        <f t="shared" si="130"/>
        <v>32.06673239122081</v>
      </c>
      <c r="AE119" s="45">
        <f t="shared" si="131"/>
        <v>35.77304283281655</v>
      </c>
      <c r="AG119" s="95"/>
      <c r="AH119" s="34" t="s">
        <v>48</v>
      </c>
      <c r="AI119" s="37">
        <f t="shared" si="110"/>
        <v>23.405523802752366</v>
      </c>
      <c r="AJ119" s="37">
        <f t="shared" si="111"/>
        <v>25.443998247705142</v>
      </c>
      <c r="AK119" s="37">
        <f t="shared" si="112"/>
        <v>27.667213370908858</v>
      </c>
      <c r="AL119" s="37">
        <f t="shared" si="113"/>
        <v>29.345333458849229</v>
      </c>
      <c r="AM119" s="37">
        <f t="shared" si="114"/>
        <v>32.867590267916974</v>
      </c>
      <c r="AN119" s="37">
        <f t="shared" si="115"/>
        <v>34.385419639264533</v>
      </c>
      <c r="AO119" s="45">
        <f t="shared" si="116"/>
        <v>38.513252371057355</v>
      </c>
      <c r="AQ119" s="95"/>
      <c r="AR119" s="34" t="s">
        <v>48</v>
      </c>
      <c r="AS119" s="37">
        <f t="shared" si="117"/>
        <v>25.137619522374056</v>
      </c>
      <c r="AT119" s="37">
        <f t="shared" si="118"/>
        <v>27.394238875709341</v>
      </c>
      <c r="AU119" s="37">
        <f t="shared" si="119"/>
        <v>29.866128368079696</v>
      </c>
      <c r="AV119" s="37">
        <f t="shared" si="120"/>
        <v>31.739196157168003</v>
      </c>
      <c r="AW119" s="37">
        <f t="shared" si="121"/>
        <v>35.690268574194441</v>
      </c>
      <c r="AX119" s="37">
        <f t="shared" si="122"/>
        <v>37.400857002279665</v>
      </c>
      <c r="AY119" s="45">
        <f t="shared" si="123"/>
        <v>42.076296484994515</v>
      </c>
    </row>
    <row r="120" spans="2:53" x14ac:dyDescent="0.25">
      <c r="C120" s="95"/>
      <c r="D120" s="34" t="s">
        <v>49</v>
      </c>
      <c r="E120" s="37">
        <v>20.069373037023436</v>
      </c>
      <c r="F120" s="37">
        <v>21.946681443416125</v>
      </c>
      <c r="G120" s="37">
        <v>23.963250422620742</v>
      </c>
      <c r="H120" s="37">
        <v>25.406895249266267</v>
      </c>
      <c r="I120" s="37">
        <v>28.208691885380119</v>
      </c>
      <c r="J120" s="37">
        <v>29.4491414858803</v>
      </c>
      <c r="K120" s="45">
        <v>33.033409010985004</v>
      </c>
      <c r="M120" s="95"/>
      <c r="N120" s="34" t="s">
        <v>49</v>
      </c>
      <c r="O120" s="37">
        <f t="shared" si="102"/>
        <v>20.453352430509188</v>
      </c>
      <c r="P120" s="37">
        <f t="shared" si="103"/>
        <v>22.385942961815289</v>
      </c>
      <c r="Q120" s="37">
        <f t="shared" si="104"/>
        <v>24.465585516004264</v>
      </c>
      <c r="R120" s="37">
        <f t="shared" si="105"/>
        <v>25.956731986501527</v>
      </c>
      <c r="S120" s="37">
        <f t="shared" si="106"/>
        <v>28.856309436673932</v>
      </c>
      <c r="T120" s="37">
        <f t="shared" si="107"/>
        <v>30.142406567393376</v>
      </c>
      <c r="U120" s="45">
        <f t="shared" si="108"/>
        <v>33.866699950508462</v>
      </c>
      <c r="W120" s="95"/>
      <c r="X120" s="34" t="s">
        <v>49</v>
      </c>
      <c r="Y120" s="37">
        <f t="shared" si="109"/>
        <v>21.446464109302219</v>
      </c>
      <c r="Z120" s="37">
        <f t="shared" si="126"/>
        <v>23.521804094107715</v>
      </c>
      <c r="AA120" s="37">
        <f t="shared" si="127"/>
        <v>25.764286645343162</v>
      </c>
      <c r="AB120" s="37">
        <f t="shared" si="128"/>
        <v>27.378053241493742</v>
      </c>
      <c r="AC120" s="37">
        <f t="shared" si="129"/>
        <v>30.530002132625533</v>
      </c>
      <c r="AD120" s="37">
        <f t="shared" si="130"/>
        <v>31.933899773286594</v>
      </c>
      <c r="AE120" s="45">
        <f t="shared" si="131"/>
        <v>36.019501251758591</v>
      </c>
      <c r="AG120" s="95"/>
      <c r="AH120" s="34" t="s">
        <v>49</v>
      </c>
      <c r="AI120" s="37">
        <f t="shared" si="110"/>
        <v>22.723041243592832</v>
      </c>
      <c r="AJ120" s="37">
        <f t="shared" si="111"/>
        <v>24.982066553880955</v>
      </c>
      <c r="AK120" s="37">
        <f t="shared" si="112"/>
        <v>27.434109932468694</v>
      </c>
      <c r="AL120" s="37">
        <f t="shared" si="113"/>
        <v>29.205692066928254</v>
      </c>
      <c r="AM120" s="37">
        <f t="shared" si="114"/>
        <v>32.682482145222835</v>
      </c>
      <c r="AN120" s="37">
        <f t="shared" si="115"/>
        <v>34.238020060718938</v>
      </c>
      <c r="AO120" s="45">
        <f t="shared" si="116"/>
        <v>38.788761895797158</v>
      </c>
      <c r="AQ120" s="95"/>
      <c r="AR120" s="34" t="s">
        <v>49</v>
      </c>
      <c r="AS120" s="37">
        <f t="shared" si="117"/>
        <v>24.384257468648041</v>
      </c>
      <c r="AT120" s="37">
        <f t="shared" si="118"/>
        <v>26.882037266784746</v>
      </c>
      <c r="AU120" s="37">
        <f t="shared" si="119"/>
        <v>29.606433938909404</v>
      </c>
      <c r="AV120" s="37">
        <f t="shared" si="120"/>
        <v>31.583098709964858</v>
      </c>
      <c r="AW120" s="37">
        <f t="shared" si="121"/>
        <v>35.48197628910895</v>
      </c>
      <c r="AX120" s="37">
        <f t="shared" si="122"/>
        <v>37.234531940350308</v>
      </c>
      <c r="AY120" s="45">
        <f t="shared" si="123"/>
        <v>42.38954434012178</v>
      </c>
    </row>
    <row r="121" spans="2:53" x14ac:dyDescent="0.25">
      <c r="C121" s="95"/>
      <c r="D121" s="34" t="s">
        <v>50</v>
      </c>
      <c r="E121" s="37">
        <v>20.418570744181348</v>
      </c>
      <c r="F121" s="37">
        <v>22.007285360934908</v>
      </c>
      <c r="G121" s="37">
        <v>24.186409228633128</v>
      </c>
      <c r="H121" s="37">
        <v>25.55536965581414</v>
      </c>
      <c r="I121" s="37">
        <v>28.243738593429065</v>
      </c>
      <c r="J121" s="37">
        <v>29.22021986554341</v>
      </c>
      <c r="K121" s="45">
        <v>33.481934664873073</v>
      </c>
      <c r="M121" s="95"/>
      <c r="N121" s="34" t="s">
        <v>50</v>
      </c>
      <c r="O121" s="37">
        <f t="shared" si="102"/>
        <v>20.812582355080426</v>
      </c>
      <c r="P121" s="37">
        <f t="shared" si="103"/>
        <v>22.448386715146057</v>
      </c>
      <c r="Q121" s="37">
        <f t="shared" si="104"/>
        <v>24.695959122097076</v>
      </c>
      <c r="R121" s="37">
        <f t="shared" si="105"/>
        <v>26.110202893050833</v>
      </c>
      <c r="S121" s="37">
        <f t="shared" si="106"/>
        <v>28.892625979560286</v>
      </c>
      <c r="T121" s="37">
        <f t="shared" si="107"/>
        <v>29.904951985264809</v>
      </c>
      <c r="U121" s="45">
        <f t="shared" si="108"/>
        <v>34.333598207106675</v>
      </c>
      <c r="W121" s="95"/>
      <c r="X121" s="34" t="s">
        <v>50</v>
      </c>
      <c r="Y121" s="37">
        <f t="shared" si="109"/>
        <v>21.831601155628313</v>
      </c>
      <c r="Z121" s="37">
        <f t="shared" si="126"/>
        <v>23.588998243080344</v>
      </c>
      <c r="AA121" s="37">
        <f t="shared" si="127"/>
        <v>26.013285328222274</v>
      </c>
      <c r="AB121" s="37">
        <f t="shared" si="128"/>
        <v>27.544421279454173</v>
      </c>
      <c r="AC121" s="37">
        <f t="shared" si="129"/>
        <v>30.569595803492785</v>
      </c>
      <c r="AD121" s="37">
        <f t="shared" si="130"/>
        <v>31.674425237155251</v>
      </c>
      <c r="AE121" s="45">
        <f t="shared" si="131"/>
        <v>36.5338012988339</v>
      </c>
      <c r="AG121" s="95"/>
      <c r="AH121" s="34" t="s">
        <v>50</v>
      </c>
      <c r="AI121" s="37">
        <f t="shared" si="110"/>
        <v>23.141513119392183</v>
      </c>
      <c r="AJ121" s="37">
        <f t="shared" si="111"/>
        <v>25.055373710212425</v>
      </c>
      <c r="AK121" s="37">
        <f t="shared" si="112"/>
        <v>27.707078876851984</v>
      </c>
      <c r="AL121" s="37">
        <f t="shared" si="113"/>
        <v>29.388659711799644</v>
      </c>
      <c r="AM121" s="37">
        <f t="shared" si="114"/>
        <v>32.726294240845512</v>
      </c>
      <c r="AN121" s="37">
        <f t="shared" si="115"/>
        <v>33.950199487237789</v>
      </c>
      <c r="AO121" s="45">
        <f t="shared" si="116"/>
        <v>39.364090108797718</v>
      </c>
      <c r="AQ121" s="95"/>
      <c r="AR121" s="34" t="s">
        <v>50</v>
      </c>
      <c r="AS121" s="37">
        <f t="shared" si="117"/>
        <v>24.846060335637596</v>
      </c>
      <c r="AT121" s="37">
        <f t="shared" si="118"/>
        <v>26.963289608389431</v>
      </c>
      <c r="AU121" s="37">
        <f t="shared" si="119"/>
        <v>29.910553504541248</v>
      </c>
      <c r="AV121" s="37">
        <f t="shared" si="120"/>
        <v>31.787636763536142</v>
      </c>
      <c r="AW121" s="37">
        <f t="shared" si="121"/>
        <v>35.531269295630139</v>
      </c>
      <c r="AX121" s="37">
        <f t="shared" si="122"/>
        <v>36.909883752026047</v>
      </c>
      <c r="AY121" s="45">
        <f t="shared" si="123"/>
        <v>43.044149183779915</v>
      </c>
    </row>
    <row r="122" spans="2:53" x14ac:dyDescent="0.25">
      <c r="C122" s="95"/>
      <c r="D122" s="34" t="s">
        <v>51</v>
      </c>
      <c r="E122" s="37">
        <v>21.448137237999276</v>
      </c>
      <c r="F122" s="37">
        <v>23.604348558643025</v>
      </c>
      <c r="G122" s="37">
        <v>25.771835453729448</v>
      </c>
      <c r="H122" s="37">
        <v>27.126951779369552</v>
      </c>
      <c r="I122" s="37">
        <v>30.020782469026916</v>
      </c>
      <c r="J122" s="37">
        <v>31.370270093261269</v>
      </c>
      <c r="K122" s="45">
        <v>34.589664927820607</v>
      </c>
      <c r="M122" s="95"/>
      <c r="N122" s="34" t="s">
        <v>51</v>
      </c>
      <c r="O122" s="37">
        <f t="shared" si="102"/>
        <v>21.872394786968496</v>
      </c>
      <c r="P122" s="37">
        <f t="shared" si="103"/>
        <v>24.09517841697448</v>
      </c>
      <c r="Q122" s="37">
        <f t="shared" si="104"/>
        <v>26.333990383878056</v>
      </c>
      <c r="R122" s="37">
        <f t="shared" si="105"/>
        <v>27.735942822664352</v>
      </c>
      <c r="S122" s="37">
        <f t="shared" si="106"/>
        <v>30.735570327601216</v>
      </c>
      <c r="T122" s="37">
        <f t="shared" si="107"/>
        <v>32.13708582065626</v>
      </c>
      <c r="U122" s="45">
        <f t="shared" si="108"/>
        <v>35.487513789935356</v>
      </c>
      <c r="W122" s="95"/>
      <c r="X122" s="34" t="s">
        <v>51</v>
      </c>
      <c r="Y122" s="37">
        <f t="shared" si="109"/>
        <v>22.969515180451939</v>
      </c>
      <c r="Z122" s="37">
        <f t="shared" si="126"/>
        <v>25.364177978414563</v>
      </c>
      <c r="AA122" s="37">
        <f t="shared" si="127"/>
        <v>27.787107515523509</v>
      </c>
      <c r="AB122" s="37">
        <f t="shared" si="128"/>
        <v>29.309946538041157</v>
      </c>
      <c r="AC122" s="37">
        <f t="shared" si="129"/>
        <v>32.582603375684386</v>
      </c>
      <c r="AD122" s="37">
        <f t="shared" si="130"/>
        <v>34.118370180332683</v>
      </c>
      <c r="AE122" s="45">
        <f t="shared" si="131"/>
        <v>37.806871699097307</v>
      </c>
      <c r="AG122" s="95"/>
      <c r="AH122" s="34" t="s">
        <v>51</v>
      </c>
      <c r="AI122" s="37">
        <f t="shared" si="110"/>
        <v>24.379925255168196</v>
      </c>
      <c r="AJ122" s="37">
        <f t="shared" si="111"/>
        <v>26.995776259428276</v>
      </c>
      <c r="AK122" s="37">
        <f t="shared" si="112"/>
        <v>29.65567030481937</v>
      </c>
      <c r="AL122" s="37">
        <f t="shared" si="113"/>
        <v>31.334106640545571</v>
      </c>
      <c r="AM122" s="37">
        <f t="shared" si="114"/>
        <v>34.958220562316058</v>
      </c>
      <c r="AN122" s="37">
        <f t="shared" si="115"/>
        <v>36.666816303674715</v>
      </c>
      <c r="AO122" s="45">
        <f t="shared" si="116"/>
        <v>40.790571951183402</v>
      </c>
      <c r="AQ122" s="95"/>
      <c r="AR122" s="34" t="s">
        <v>51</v>
      </c>
      <c r="AS122" s="37">
        <f t="shared" si="117"/>
        <v>26.215100751120133</v>
      </c>
      <c r="AT122" s="37">
        <f t="shared" si="118"/>
        <v>29.118424021727364</v>
      </c>
      <c r="AU122" s="37">
        <f t="shared" si="119"/>
        <v>32.086255413488438</v>
      </c>
      <c r="AV122" s="37">
        <f t="shared" si="120"/>
        <v>33.96687313488907</v>
      </c>
      <c r="AW122" s="37">
        <f t="shared" si="121"/>
        <v>38.047620755399855</v>
      </c>
      <c r="AX122" s="37">
        <f t="shared" si="122"/>
        <v>39.980745907122454</v>
      </c>
      <c r="AY122" s="45">
        <f t="shared" si="123"/>
        <v>44.669909710073412</v>
      </c>
    </row>
    <row r="123" spans="2:53" x14ac:dyDescent="0.25">
      <c r="C123" s="95"/>
      <c r="D123" s="34" t="s">
        <v>52</v>
      </c>
      <c r="E123" s="37">
        <v>23.846465580543857</v>
      </c>
      <c r="F123" s="37">
        <v>26.113642084257794</v>
      </c>
      <c r="G123" s="37">
        <v>28.159154257013192</v>
      </c>
      <c r="H123" s="37">
        <v>29.590008356217748</v>
      </c>
      <c r="I123" s="37">
        <v>32.37834776460695</v>
      </c>
      <c r="J123" s="37">
        <v>33.475377506452169</v>
      </c>
      <c r="K123" s="45">
        <v>36.690974793069863</v>
      </c>
      <c r="M123" s="95"/>
      <c r="N123" s="34" t="s">
        <v>52</v>
      </c>
      <c r="O123" s="37">
        <f t="shared" si="102"/>
        <v>24.345043639396643</v>
      </c>
      <c r="P123" s="37">
        <f t="shared" si="103"/>
        <v>26.687447894840311</v>
      </c>
      <c r="Q123" s="37">
        <f t="shared" si="104"/>
        <v>28.804978898487246</v>
      </c>
      <c r="R123" s="37">
        <f t="shared" si="105"/>
        <v>30.288548676697953</v>
      </c>
      <c r="S123" s="37">
        <f t="shared" si="106"/>
        <v>33.185145717787577</v>
      </c>
      <c r="T123" s="37">
        <f t="shared" si="107"/>
        <v>34.326771090888514</v>
      </c>
      <c r="U123" s="45">
        <f t="shared" si="108"/>
        <v>37.679604235257514</v>
      </c>
      <c r="W123" s="95"/>
      <c r="X123" s="34" t="s">
        <v>52</v>
      </c>
      <c r="Y123" s="37">
        <f t="shared" si="109"/>
        <v>25.634045816054066</v>
      </c>
      <c r="Z123" s="37">
        <f t="shared" si="126"/>
        <v>28.170637661878324</v>
      </c>
      <c r="AA123" s="37">
        <f t="shared" si="127"/>
        <v>30.474044527613</v>
      </c>
      <c r="AB123" s="37">
        <f t="shared" si="128"/>
        <v>32.093654886645098</v>
      </c>
      <c r="AC123" s="37">
        <f t="shared" si="129"/>
        <v>35.269592540254322</v>
      </c>
      <c r="AD123" s="37">
        <f t="shared" si="130"/>
        <v>36.526277692082488</v>
      </c>
      <c r="AE123" s="45">
        <f t="shared" si="131"/>
        <v>40.233152233874364</v>
      </c>
      <c r="AG123" s="95"/>
      <c r="AH123" s="34" t="s">
        <v>52</v>
      </c>
      <c r="AI123" s="37">
        <f t="shared" si="110"/>
        <v>27.291386770572768</v>
      </c>
      <c r="AJ123" s="37">
        <f t="shared" si="111"/>
        <v>30.077907093731209</v>
      </c>
      <c r="AK123" s="37">
        <f t="shared" si="112"/>
        <v>32.620568440928139</v>
      </c>
      <c r="AL123" s="37">
        <f t="shared" si="113"/>
        <v>34.415299164003741</v>
      </c>
      <c r="AM123" s="37">
        <f t="shared" si="114"/>
        <v>37.950850723237821</v>
      </c>
      <c r="AN123" s="37">
        <f t="shared" si="115"/>
        <v>39.35566978829209</v>
      </c>
      <c r="AO123" s="45">
        <f t="shared" si="116"/>
        <v>43.518385824464993</v>
      </c>
      <c r="AQ123" s="95"/>
      <c r="AR123" s="34" t="s">
        <v>52</v>
      </c>
      <c r="AS123" s="37">
        <f t="shared" si="117"/>
        <v>29.447489168736457</v>
      </c>
      <c r="AT123" s="37">
        <f t="shared" si="118"/>
        <v>32.558788461161299</v>
      </c>
      <c r="AU123" s="37">
        <f t="shared" si="119"/>
        <v>35.41232393497036</v>
      </c>
      <c r="AV123" s="37">
        <f t="shared" si="120"/>
        <v>37.434578305938487</v>
      </c>
      <c r="AW123" s="37">
        <f t="shared" si="121"/>
        <v>41.437314201336271</v>
      </c>
      <c r="AX123" s="37">
        <f t="shared" si="122"/>
        <v>43.034564025861108</v>
      </c>
      <c r="AY123" s="45">
        <f t="shared" si="123"/>
        <v>47.789389168833679</v>
      </c>
    </row>
    <row r="124" spans="2:53" x14ac:dyDescent="0.25">
      <c r="C124" s="95"/>
      <c r="D124" s="34" t="s">
        <v>53</v>
      </c>
      <c r="E124" s="37">
        <v>26.579877670689978</v>
      </c>
      <c r="F124" s="37">
        <v>28.969716980550515</v>
      </c>
      <c r="G124" s="37">
        <v>30.868586923783919</v>
      </c>
      <c r="H124" s="37">
        <v>32.320165608987935</v>
      </c>
      <c r="I124" s="37">
        <v>35.279009574209795</v>
      </c>
      <c r="J124" s="37">
        <v>36.36109202922345</v>
      </c>
      <c r="K124" s="45">
        <v>39.39758740173734</v>
      </c>
      <c r="M124" s="95"/>
      <c r="N124" s="34" t="s">
        <v>53</v>
      </c>
      <c r="O124" s="37">
        <f t="shared" si="102"/>
        <v>27.169752735680426</v>
      </c>
      <c r="P124" s="37">
        <f t="shared" si="103"/>
        <v>29.645168151170459</v>
      </c>
      <c r="Q124" s="37">
        <f t="shared" si="104"/>
        <v>31.615860956520088</v>
      </c>
      <c r="R124" s="37">
        <f t="shared" si="105"/>
        <v>33.124629974741552</v>
      </c>
      <c r="S124" s="37">
        <f t="shared" si="106"/>
        <v>36.206181969852103</v>
      </c>
      <c r="T124" s="37">
        <f t="shared" si="107"/>
        <v>37.335195258279022</v>
      </c>
      <c r="U124" s="45">
        <f t="shared" si="108"/>
        <v>40.509263849280636</v>
      </c>
      <c r="W124" s="95"/>
      <c r="X124" s="34" t="s">
        <v>53</v>
      </c>
      <c r="Y124" s="37">
        <f t="shared" si="109"/>
        <v>28.69441842833832</v>
      </c>
      <c r="Z124" s="37">
        <f t="shared" si="126"/>
        <v>31.390690866419508</v>
      </c>
      <c r="AA124" s="37">
        <f t="shared" si="127"/>
        <v>33.546721633991609</v>
      </c>
      <c r="AB124" s="37">
        <f t="shared" si="128"/>
        <v>35.203055805128862</v>
      </c>
      <c r="AC124" s="37">
        <f t="shared" si="129"/>
        <v>38.601189316132192</v>
      </c>
      <c r="AD124" s="37">
        <f t="shared" si="130"/>
        <v>39.85127088382022</v>
      </c>
      <c r="AE124" s="45">
        <f t="shared" si="131"/>
        <v>43.380208622428235</v>
      </c>
      <c r="AG124" s="95"/>
      <c r="AH124" s="34" t="s">
        <v>53</v>
      </c>
      <c r="AI124" s="37">
        <f t="shared" si="110"/>
        <v>30.655072716404199</v>
      </c>
      <c r="AJ124" s="37">
        <f t="shared" si="111"/>
        <v>33.635634147907069</v>
      </c>
      <c r="AK124" s="37">
        <f t="shared" si="112"/>
        <v>36.030253659156905</v>
      </c>
      <c r="AL124" s="37">
        <f t="shared" si="113"/>
        <v>37.876562398087323</v>
      </c>
      <c r="AM124" s="37">
        <f t="shared" si="114"/>
        <v>41.68229061117718</v>
      </c>
      <c r="AN124" s="37">
        <f t="shared" si="115"/>
        <v>43.088255417514077</v>
      </c>
      <c r="AO124" s="45">
        <f t="shared" si="116"/>
        <v>47.074135728705301</v>
      </c>
      <c r="AQ124" s="95"/>
      <c r="AR124" s="34" t="s">
        <v>53</v>
      </c>
      <c r="AS124" s="37">
        <f t="shared" si="117"/>
        <v>33.20532211642572</v>
      </c>
      <c r="AT124" s="37">
        <f t="shared" si="118"/>
        <v>36.555261922831789</v>
      </c>
      <c r="AU124" s="37">
        <f t="shared" si="119"/>
        <v>39.259852017154529</v>
      </c>
      <c r="AV124" s="37">
        <f t="shared" si="120"/>
        <v>41.352956097034287</v>
      </c>
      <c r="AW124" s="37">
        <f t="shared" si="121"/>
        <v>45.688146746683273</v>
      </c>
      <c r="AX124" s="37">
        <f t="shared" si="122"/>
        <v>47.296589168844655</v>
      </c>
      <c r="AY124" s="45">
        <f t="shared" si="123"/>
        <v>51.87595774780543</v>
      </c>
    </row>
    <row r="125" spans="2:53" x14ac:dyDescent="0.25">
      <c r="C125" s="95"/>
      <c r="D125" s="34" t="s">
        <v>54</v>
      </c>
      <c r="E125" s="37">
        <v>27.607967523787895</v>
      </c>
      <c r="F125" s="37">
        <v>30.139058885257125</v>
      </c>
      <c r="G125" s="37">
        <v>32.649193868882399</v>
      </c>
      <c r="H125" s="37">
        <v>34.249952964821787</v>
      </c>
      <c r="I125" s="37">
        <v>37.240779743371071</v>
      </c>
      <c r="J125" s="37">
        <v>38.457964302097274</v>
      </c>
      <c r="K125" s="45">
        <v>41.542840733168099</v>
      </c>
      <c r="M125" s="95"/>
      <c r="N125" s="34" t="s">
        <v>54</v>
      </c>
      <c r="O125" s="37">
        <f t="shared" si="102"/>
        <v>28.233998748042065</v>
      </c>
      <c r="P125" s="37">
        <f t="shared" si="103"/>
        <v>30.858338305573945</v>
      </c>
      <c r="Q125" s="37">
        <f t="shared" si="104"/>
        <v>33.466896883745861</v>
      </c>
      <c r="R125" s="37">
        <f t="shared" si="105"/>
        <v>35.133515369284034</v>
      </c>
      <c r="S125" s="37">
        <f t="shared" si="106"/>
        <v>38.253846874552082</v>
      </c>
      <c r="T125" s="37">
        <f t="shared" si="107"/>
        <v>39.526143614410472</v>
      </c>
      <c r="U125" s="45">
        <f t="shared" si="108"/>
        <v>42.756935867885076</v>
      </c>
      <c r="W125" s="95"/>
      <c r="X125" s="34" t="s">
        <v>54</v>
      </c>
      <c r="Y125" s="37">
        <f t="shared" si="109"/>
        <v>29.851981373302905</v>
      </c>
      <c r="Z125" s="37">
        <f t="shared" si="126"/>
        <v>32.716961662774118</v>
      </c>
      <c r="AA125" s="37">
        <f t="shared" si="127"/>
        <v>35.579480100190018</v>
      </c>
      <c r="AB125" s="37">
        <f t="shared" si="128"/>
        <v>37.416015910489484</v>
      </c>
      <c r="AC125" s="37">
        <f t="shared" si="129"/>
        <v>40.870434091917112</v>
      </c>
      <c r="AD125" s="37">
        <f t="shared" si="130"/>
        <v>42.284892486919603</v>
      </c>
      <c r="AE125" s="45">
        <f t="shared" si="131"/>
        <v>45.892042669940373</v>
      </c>
      <c r="AG125" s="95"/>
      <c r="AH125" s="34" t="s">
        <v>54</v>
      </c>
      <c r="AI125" s="37">
        <f t="shared" si="110"/>
        <v>31.932750522760713</v>
      </c>
      <c r="AJ125" s="37">
        <f t="shared" si="111"/>
        <v>35.107499342730755</v>
      </c>
      <c r="AK125" s="37">
        <f t="shared" si="112"/>
        <v>38.296962044203987</v>
      </c>
      <c r="AL125" s="37">
        <f t="shared" si="113"/>
        <v>40.35226186507753</v>
      </c>
      <c r="AM125" s="37">
        <f t="shared" si="114"/>
        <v>44.236837332023072</v>
      </c>
      <c r="AN125" s="37">
        <f t="shared" si="115"/>
        <v>45.83434816236511</v>
      </c>
      <c r="AO125" s="45">
        <f t="shared" si="116"/>
        <v>49.926136306864642</v>
      </c>
      <c r="AQ125" s="95"/>
      <c r="AR125" s="34" t="s">
        <v>54</v>
      </c>
      <c r="AS125" s="37">
        <f t="shared" si="117"/>
        <v>34.639070891921357</v>
      </c>
      <c r="AT125" s="37">
        <f t="shared" si="118"/>
        <v>38.216283867015164</v>
      </c>
      <c r="AU125" s="37">
        <f t="shared" si="119"/>
        <v>41.830482069657656</v>
      </c>
      <c r="AV125" s="37">
        <f t="shared" si="120"/>
        <v>44.169958154434681</v>
      </c>
      <c r="AW125" s="37">
        <f t="shared" si="121"/>
        <v>48.613268662094633</v>
      </c>
      <c r="AX125" s="37">
        <f t="shared" si="122"/>
        <v>50.448532710719093</v>
      </c>
      <c r="AY125" s="45">
        <f t="shared" si="123"/>
        <v>55.169743501186872</v>
      </c>
    </row>
    <row r="126" spans="2:53" ht="15.75" thickBot="1" x14ac:dyDescent="0.3">
      <c r="C126" s="96"/>
      <c r="D126" s="39" t="s">
        <v>55</v>
      </c>
      <c r="E126" s="46">
        <v>28.769621987794977</v>
      </c>
      <c r="F126" s="46">
        <v>30.830916511152175</v>
      </c>
      <c r="G126" s="46">
        <v>33.527278348440163</v>
      </c>
      <c r="H126" s="46">
        <v>35.174421195750369</v>
      </c>
      <c r="I126" s="46">
        <v>38.505709999488801</v>
      </c>
      <c r="J126" s="46">
        <v>39.586924290213268</v>
      </c>
      <c r="K126" s="47">
        <v>42.812454603325747</v>
      </c>
      <c r="M126" s="96"/>
      <c r="N126" s="39" t="s">
        <v>55</v>
      </c>
      <c r="O126" s="46">
        <f t="shared" si="102"/>
        <v>29.437702161257278</v>
      </c>
      <c r="P126" s="46">
        <f t="shared" si="103"/>
        <v>31.576732745381637</v>
      </c>
      <c r="Q126" s="46">
        <f t="shared" si="104"/>
        <v>34.380809793343317</v>
      </c>
      <c r="R126" s="46">
        <f t="shared" si="105"/>
        <v>36.097115837383491</v>
      </c>
      <c r="S126" s="46">
        <f t="shared" si="106"/>
        <v>39.576079546689265</v>
      </c>
      <c r="T126" s="46">
        <f t="shared" si="107"/>
        <v>40.707466005965109</v>
      </c>
      <c r="U126" s="47">
        <f t="shared" si="108"/>
        <v>44.089201359484065</v>
      </c>
      <c r="W126" s="96"/>
      <c r="X126" s="39" t="s">
        <v>55</v>
      </c>
      <c r="Y126" s="46">
        <f t="shared" si="109"/>
        <v>31.164202926027659</v>
      </c>
      <c r="Z126" s="46">
        <f t="shared" si="126"/>
        <v>33.50383179109302</v>
      </c>
      <c r="AA126" s="46">
        <f t="shared" si="127"/>
        <v>36.585832063803089</v>
      </c>
      <c r="AB126" s="46">
        <f t="shared" si="128"/>
        <v>38.480571538328228</v>
      </c>
      <c r="AC126" s="46">
        <f t="shared" si="129"/>
        <v>42.34047797877971</v>
      </c>
      <c r="AD126" s="46">
        <f t="shared" si="130"/>
        <v>43.601277233536962</v>
      </c>
      <c r="AE126" s="47">
        <f t="shared" si="131"/>
        <v>47.385891801173692</v>
      </c>
      <c r="AG126" s="96"/>
      <c r="AH126" s="39" t="s">
        <v>55</v>
      </c>
      <c r="AI126" s="46">
        <f t="shared" si="110"/>
        <v>33.3846599091736</v>
      </c>
      <c r="AJ126" s="46">
        <f t="shared" si="111"/>
        <v>35.982521238554746</v>
      </c>
      <c r="AK126" s="46">
        <f t="shared" si="112"/>
        <v>39.422325448245608</v>
      </c>
      <c r="AL126" s="46">
        <f t="shared" si="113"/>
        <v>41.546799597022414</v>
      </c>
      <c r="AM126" s="46">
        <f t="shared" si="114"/>
        <v>45.897208347764185</v>
      </c>
      <c r="AN126" s="46">
        <f t="shared" si="115"/>
        <v>47.324649224735012</v>
      </c>
      <c r="AO126" s="47">
        <f t="shared" si="116"/>
        <v>51.628067864753575</v>
      </c>
      <c r="AQ126" s="96"/>
      <c r="AR126" s="39" t="s">
        <v>55</v>
      </c>
      <c r="AS126" s="46">
        <f t="shared" si="117"/>
        <v>36.27247406178433</v>
      </c>
      <c r="AT126" s="46">
        <f t="shared" si="118"/>
        <v>39.205828436911673</v>
      </c>
      <c r="AU126" s="46">
        <f t="shared" si="119"/>
        <v>43.110444301359664</v>
      </c>
      <c r="AV126" s="46">
        <f t="shared" si="120"/>
        <v>45.533336434839299</v>
      </c>
      <c r="AW126" s="46">
        <f t="shared" si="121"/>
        <v>50.520841284265273</v>
      </c>
      <c r="AX126" s="46">
        <f t="shared" si="122"/>
        <v>52.164713255234879</v>
      </c>
      <c r="AY126" s="47">
        <f t="shared" si="123"/>
        <v>57.141906718464561</v>
      </c>
    </row>
    <row r="128" spans="2:53" ht="18.75" x14ac:dyDescent="0.3">
      <c r="B128" s="3"/>
      <c r="C128" s="82" t="s">
        <v>80</v>
      </c>
      <c r="D128" s="82"/>
      <c r="E128" s="82"/>
      <c r="F128" s="82"/>
      <c r="G128" s="82"/>
      <c r="H128" s="82"/>
      <c r="I128" s="82"/>
      <c r="J128" s="82"/>
      <c r="K128" s="82"/>
      <c r="M128" s="82" t="s">
        <v>80</v>
      </c>
      <c r="N128" s="82"/>
      <c r="O128" s="82"/>
      <c r="P128" s="82"/>
      <c r="Q128" s="82"/>
      <c r="R128" s="82"/>
      <c r="S128" s="82"/>
      <c r="T128" s="82"/>
      <c r="U128" s="82"/>
      <c r="V128" s="31"/>
      <c r="W128" s="82" t="s">
        <v>80</v>
      </c>
      <c r="X128" s="82"/>
      <c r="Y128" s="82"/>
      <c r="Z128" s="82"/>
      <c r="AA128" s="82"/>
      <c r="AB128" s="82"/>
      <c r="AC128" s="82"/>
      <c r="AD128" s="82"/>
      <c r="AE128" s="82"/>
      <c r="AG128" s="82" t="s">
        <v>80</v>
      </c>
      <c r="AH128" s="82"/>
      <c r="AI128" s="82"/>
      <c r="AJ128" s="82"/>
      <c r="AK128" s="82"/>
      <c r="AL128" s="82"/>
      <c r="AM128" s="82"/>
      <c r="AN128" s="82"/>
      <c r="AO128" s="82"/>
      <c r="AQ128" s="82" t="s">
        <v>80</v>
      </c>
      <c r="AR128" s="82"/>
      <c r="AS128" s="82"/>
      <c r="AT128" s="82"/>
      <c r="AU128" s="82"/>
      <c r="AV128" s="82"/>
      <c r="AW128" s="82"/>
      <c r="AX128" s="82"/>
      <c r="AY128" s="82"/>
      <c r="BA128" t="s">
        <v>81</v>
      </c>
    </row>
    <row r="129" spans="3:57" ht="18.75" x14ac:dyDescent="0.35">
      <c r="C129" s="105" t="s">
        <v>82</v>
      </c>
      <c r="D129" s="106"/>
      <c r="E129" s="100" t="s">
        <v>32</v>
      </c>
      <c r="F129" s="100"/>
      <c r="G129" s="100"/>
      <c r="H129" s="100"/>
      <c r="I129" s="100"/>
      <c r="J129" s="100"/>
      <c r="K129" s="100"/>
      <c r="M129" s="105" t="s">
        <v>83</v>
      </c>
      <c r="N129" s="106"/>
      <c r="O129" s="100" t="s">
        <v>32</v>
      </c>
      <c r="P129" s="100"/>
      <c r="Q129" s="100"/>
      <c r="R129" s="100"/>
      <c r="S129" s="100"/>
      <c r="T129" s="100"/>
      <c r="U129" s="100"/>
      <c r="V129" s="28"/>
      <c r="W129" s="101" t="s">
        <v>84</v>
      </c>
      <c r="X129" s="102"/>
      <c r="Y129" s="100" t="s">
        <v>32</v>
      </c>
      <c r="Z129" s="100"/>
      <c r="AA129" s="100"/>
      <c r="AB129" s="100"/>
      <c r="AC129" s="100"/>
      <c r="AD129" s="100"/>
      <c r="AE129" s="100"/>
      <c r="AG129" s="101" t="s">
        <v>85</v>
      </c>
      <c r="AH129" s="102"/>
      <c r="AI129" s="100" t="s">
        <v>32</v>
      </c>
      <c r="AJ129" s="100"/>
      <c r="AK129" s="100"/>
      <c r="AL129" s="100"/>
      <c r="AM129" s="100"/>
      <c r="AN129" s="100"/>
      <c r="AO129" s="100"/>
      <c r="AQ129" s="105" t="s">
        <v>86</v>
      </c>
      <c r="AR129" s="106"/>
      <c r="AS129" s="100" t="s">
        <v>32</v>
      </c>
      <c r="AT129" s="100"/>
      <c r="AU129" s="100"/>
      <c r="AV129" s="100"/>
      <c r="AW129" s="100"/>
      <c r="AX129" s="100"/>
      <c r="AY129" s="100"/>
      <c r="BB129" t="s">
        <v>37</v>
      </c>
    </row>
    <row r="130" spans="3:57" ht="30" customHeight="1" thickBot="1" x14ac:dyDescent="0.3">
      <c r="C130" s="107"/>
      <c r="D130" s="108"/>
      <c r="E130" s="32">
        <v>1</v>
      </c>
      <c r="F130" s="32">
        <v>2</v>
      </c>
      <c r="G130" s="32">
        <v>5</v>
      </c>
      <c r="H130" s="32">
        <v>10</v>
      </c>
      <c r="I130" s="32">
        <v>50</v>
      </c>
      <c r="J130" s="32">
        <v>100</v>
      </c>
      <c r="K130" s="32">
        <v>1000</v>
      </c>
      <c r="L130" s="2"/>
      <c r="M130" s="107"/>
      <c r="N130" s="108"/>
      <c r="O130" s="32">
        <v>1</v>
      </c>
      <c r="P130" s="32">
        <v>2</v>
      </c>
      <c r="Q130" s="32">
        <v>5</v>
      </c>
      <c r="R130" s="32">
        <v>10</v>
      </c>
      <c r="S130" s="32">
        <v>50</v>
      </c>
      <c r="T130" s="32">
        <v>100</v>
      </c>
      <c r="U130" s="32">
        <v>1000</v>
      </c>
      <c r="V130" s="26"/>
      <c r="W130" s="103"/>
      <c r="X130" s="104"/>
      <c r="Y130" s="32">
        <v>1</v>
      </c>
      <c r="Z130" s="32">
        <v>2</v>
      </c>
      <c r="AA130" s="32">
        <v>5</v>
      </c>
      <c r="AB130" s="32">
        <v>10</v>
      </c>
      <c r="AC130" s="32">
        <v>50</v>
      </c>
      <c r="AD130" s="32">
        <v>100</v>
      </c>
      <c r="AE130" s="32">
        <v>1000</v>
      </c>
      <c r="AG130" s="103"/>
      <c r="AH130" s="104"/>
      <c r="AI130" s="32">
        <v>1</v>
      </c>
      <c r="AJ130" s="32">
        <v>2</v>
      </c>
      <c r="AK130" s="32">
        <v>5</v>
      </c>
      <c r="AL130" s="32">
        <v>10</v>
      </c>
      <c r="AM130" s="32">
        <v>50</v>
      </c>
      <c r="AN130" s="32">
        <v>100</v>
      </c>
      <c r="AO130" s="32">
        <v>1000</v>
      </c>
      <c r="AQ130" s="107"/>
      <c r="AR130" s="108"/>
      <c r="AS130" s="32">
        <v>1</v>
      </c>
      <c r="AT130" s="32">
        <v>2</v>
      </c>
      <c r="AU130" s="32">
        <v>5</v>
      </c>
      <c r="AV130" s="32">
        <v>10</v>
      </c>
      <c r="AW130" s="32">
        <v>50</v>
      </c>
      <c r="AX130" s="32">
        <v>100</v>
      </c>
      <c r="AY130" s="32">
        <v>1000</v>
      </c>
      <c r="BA130" t="s">
        <v>87</v>
      </c>
      <c r="BB130">
        <v>3</v>
      </c>
      <c r="BC130">
        <v>60</v>
      </c>
      <c r="BD130">
        <v>600</v>
      </c>
      <c r="BE130">
        <v>3600</v>
      </c>
    </row>
    <row r="131" spans="3:57" ht="15" customHeight="1" thickBot="1" x14ac:dyDescent="0.3">
      <c r="C131" s="97" t="s">
        <v>39</v>
      </c>
      <c r="D131" s="33" t="s">
        <v>40</v>
      </c>
      <c r="E131" s="35">
        <v>33.457053153922395</v>
      </c>
      <c r="F131" s="35">
        <v>35.091643091303396</v>
      </c>
      <c r="G131" s="35">
        <v>36.978419446410712</v>
      </c>
      <c r="H131" s="35">
        <v>38.326820054112041</v>
      </c>
      <c r="I131" s="35">
        <v>41.060267478917027</v>
      </c>
      <c r="J131" s="35">
        <v>42.073055581505066</v>
      </c>
      <c r="K131" s="36">
        <v>45.322326826197596</v>
      </c>
      <c r="M131" s="97" t="s">
        <v>39</v>
      </c>
      <c r="N131" s="33" t="s">
        <v>40</v>
      </c>
      <c r="O131" s="35">
        <f t="shared" ref="O131:O155" si="132">E131*(E131*$BE$139+$BE$140)</f>
        <v>34.277883949068261</v>
      </c>
      <c r="P131" s="35">
        <f t="shared" ref="P131:P155" si="133">F131*(F131*$BE$139+$BE$140)</f>
        <v>35.978580096322773</v>
      </c>
      <c r="Q131" s="35">
        <f t="shared" ref="Q131:Q155" si="134">G131*(G131*$BE$139+$BE$140)</f>
        <v>37.944673564047555</v>
      </c>
      <c r="R131" s="35">
        <f t="shared" ref="R131:R155" si="135">H131*(H131*$BE$139+$BE$140)</f>
        <v>39.351736396694228</v>
      </c>
      <c r="S131" s="35">
        <f t="shared" ref="S131:S155" si="136">I131*(I131*$BE$139+$BE$140)</f>
        <v>42.209160640635787</v>
      </c>
      <c r="T131" s="35">
        <f t="shared" ref="T131:T155" si="137">J131*(J131*$BE$139+$BE$140)</f>
        <v>43.269604244822375</v>
      </c>
      <c r="U131" s="36">
        <f t="shared" ref="U131:U155" si="138">K131*(K131*$BE$139+$BE$140)</f>
        <v>46.678043987522763</v>
      </c>
      <c r="V131" s="27"/>
      <c r="W131" s="97" t="s">
        <v>39</v>
      </c>
      <c r="X131" s="33" t="s">
        <v>40</v>
      </c>
      <c r="Y131" s="35">
        <f t="shared" ref="Y131:Y155" si="139">E131*(E131*$BD$139+$BD$140)</f>
        <v>36.401288087830885</v>
      </c>
      <c r="Z131" s="35">
        <f t="shared" ref="Z131:Z155" si="140">F131*(F131*$BD$139+$BD$140)</f>
        <v>38.272646559842272</v>
      </c>
      <c r="AA131" s="35">
        <f t="shared" ref="AA131:AA155" si="141">G131*(G131*$BD$139+$BD$140)</f>
        <v>40.443483701401981</v>
      </c>
      <c r="AB131" s="35">
        <f t="shared" ref="AB131:AB155" si="142">H131*(H131*$BD$139+$BD$140)</f>
        <v>42.001957691386693</v>
      </c>
      <c r="AC131" s="35">
        <f t="shared" ref="AC131:AC155" si="143">I131*(I131*$BD$139+$BD$140)</f>
        <v>45.179336335717565</v>
      </c>
      <c r="AD131" s="35">
        <f t="shared" ref="AD131:AD155" si="144">J131*(J131*$BD$139+$BD$140)</f>
        <v>46.362754909822293</v>
      </c>
      <c r="AE131" s="36">
        <f t="shared" ref="AE131:AE155" si="145">K131*(K131*$BD$139+$BD$140)</f>
        <v>50.181885033406964</v>
      </c>
      <c r="AG131" s="97" t="s">
        <v>39</v>
      </c>
      <c r="AH131" s="33" t="s">
        <v>40</v>
      </c>
      <c r="AI131" s="35">
        <f t="shared" ref="AI131:AI155" si="146">E131*(E131*$BC$139+$BC$140)</f>
        <v>39.130171473079251</v>
      </c>
      <c r="AJ131" s="35">
        <f t="shared" ref="AJ131:AJ155" si="147">F131*(F131*$BC$139+$BC$140)</f>
        <v>41.221085134150989</v>
      </c>
      <c r="AK131" s="35">
        <f t="shared" ref="AK131:AK155" si="148">G131*(G131*$BC$139+$BC$140)</f>
        <v>43.655338884907636</v>
      </c>
      <c r="AL131" s="35">
        <f t="shared" ref="AL131:AL155" si="149">H131*(H131*$BC$139+$BC$140)</f>
        <v>45.408623785387228</v>
      </c>
      <c r="AM131" s="35">
        <f t="shared" ref="AM131:AM155" si="150">I131*(I131*$BC$139+$BC$140)</f>
        <v>48.997692198936825</v>
      </c>
      <c r="AN131" s="35">
        <f t="shared" ref="AN131:AN155" si="151">J131*(J131*$BC$139+$BC$140)</f>
        <v>50.339352596637191</v>
      </c>
      <c r="AO131" s="36">
        <f t="shared" ref="AO131:AO155" si="152">K131*(K131*$BC$139+$BC$140)</f>
        <v>54.686980126613548</v>
      </c>
      <c r="AQ131" s="97" t="s">
        <v>39</v>
      </c>
      <c r="AR131" s="33" t="s">
        <v>40</v>
      </c>
      <c r="AS131" s="35">
        <f t="shared" ref="AS131:AS155" si="153">E131*(E131*$BB$139+$BB$140)</f>
        <v>42.682501666387495</v>
      </c>
      <c r="AT131" s="35">
        <f t="shared" ref="AT131:AT155" si="154">F131*(F131*$BB$139+$BB$140)</f>
        <v>45.059395736758852</v>
      </c>
      <c r="AU131" s="35">
        <f t="shared" ref="AU131:AU155" si="155">G131*(G131*$BB$139+$BB$140)</f>
        <v>47.836773583751096</v>
      </c>
      <c r="AV131" s="35">
        <f t="shared" ref="AV131:AV155" si="156">H131*(H131*$BB$139+$BB$140)</f>
        <v>49.843825145086328</v>
      </c>
      <c r="AW131" s="35">
        <f t="shared" ref="AW131:AW155" si="157">I131*(I131*$BB$139+$BB$140)</f>
        <v>53.969192366843664</v>
      </c>
      <c r="AX131" s="35">
        <f t="shared" ref="AX131:AX155" si="158">J131*(J131*$BB$139+$BB$140)</f>
        <v>55.51699698493654</v>
      </c>
      <c r="AY131" s="36">
        <f t="shared" ref="AY131:AY155" si="159">K131*(K131*$BB$139+$BB$140)</f>
        <v>60.553128681280882</v>
      </c>
      <c r="BA131">
        <v>10</v>
      </c>
      <c r="BB131">
        <v>1.1565000000000001</v>
      </c>
      <c r="BC131">
        <v>1.0963000000000001</v>
      </c>
      <c r="BD131">
        <v>1.05</v>
      </c>
      <c r="BE131">
        <v>1.0139</v>
      </c>
    </row>
    <row r="132" spans="3:57" x14ac:dyDescent="0.25">
      <c r="C132" s="98"/>
      <c r="D132" s="42">
        <v>0</v>
      </c>
      <c r="E132" s="37">
        <v>21.589969802298111</v>
      </c>
      <c r="F132" s="37">
        <v>24.1932248456182</v>
      </c>
      <c r="G132" s="37">
        <v>26.836109516679745</v>
      </c>
      <c r="H132" s="37">
        <v>28.012313615537025</v>
      </c>
      <c r="I132" s="37">
        <v>31.23997874591532</v>
      </c>
      <c r="J132" s="37">
        <v>32.309901146896962</v>
      </c>
      <c r="K132" s="38">
        <v>35.372898418282631</v>
      </c>
      <c r="M132" s="98"/>
      <c r="N132" s="42">
        <v>0</v>
      </c>
      <c r="O132" s="37">
        <f t="shared" si="132"/>
        <v>22.003506666995385</v>
      </c>
      <c r="P132" s="37">
        <f t="shared" si="133"/>
        <v>24.685176216560716</v>
      </c>
      <c r="Q132" s="37">
        <f t="shared" si="134"/>
        <v>27.413954546695336</v>
      </c>
      <c r="R132" s="37">
        <f t="shared" si="135"/>
        <v>28.63042162345905</v>
      </c>
      <c r="S132" s="37">
        <f t="shared" si="136"/>
        <v>31.975017656829241</v>
      </c>
      <c r="T132" s="37">
        <f t="shared" si="137"/>
        <v>33.085785357134995</v>
      </c>
      <c r="U132" s="38">
        <f t="shared" si="138"/>
        <v>36.271454247405146</v>
      </c>
      <c r="V132" s="27"/>
      <c r="W132" s="98"/>
      <c r="X132" s="42">
        <v>0</v>
      </c>
      <c r="Y132" s="37">
        <f t="shared" si="139"/>
        <v>23.074836191239701</v>
      </c>
      <c r="Z132" s="37">
        <f t="shared" si="140"/>
        <v>25.959161493457728</v>
      </c>
      <c r="AA132" s="37">
        <f t="shared" si="141"/>
        <v>28.90985639220931</v>
      </c>
      <c r="AB132" s="37">
        <f t="shared" si="142"/>
        <v>30.2303271525764</v>
      </c>
      <c r="AC132" s="37">
        <f t="shared" si="143"/>
        <v>33.876906788240554</v>
      </c>
      <c r="AD132" s="37">
        <f t="shared" si="144"/>
        <v>35.093141939300132</v>
      </c>
      <c r="AE132" s="38">
        <f t="shared" si="145"/>
        <v>38.595514331687014</v>
      </c>
      <c r="AG132" s="98"/>
      <c r="AH132" s="42">
        <v>0</v>
      </c>
      <c r="AI132" s="37">
        <f t="shared" si="146"/>
        <v>24.450626530474651</v>
      </c>
      <c r="AJ132" s="37">
        <f t="shared" si="147"/>
        <v>27.595522223371454</v>
      </c>
      <c r="AK132" s="37">
        <f t="shared" si="148"/>
        <v>30.831597833330981</v>
      </c>
      <c r="AL132" s="37">
        <f t="shared" si="149"/>
        <v>32.285829028478645</v>
      </c>
      <c r="AM132" s="37">
        <f t="shared" si="150"/>
        <v>36.320834319337514</v>
      </c>
      <c r="AN132" s="37">
        <f t="shared" si="151"/>
        <v>37.672739182383566</v>
      </c>
      <c r="AO132" s="38">
        <f t="shared" si="152"/>
        <v>41.582540675805561</v>
      </c>
      <c r="AQ132" s="98"/>
      <c r="AR132" s="42">
        <v>0</v>
      </c>
      <c r="AS132" s="37">
        <f t="shared" si="153"/>
        <v>26.24078782473368</v>
      </c>
      <c r="AT132" s="37">
        <f t="shared" si="154"/>
        <v>29.724978923827599</v>
      </c>
      <c r="AU132" s="37">
        <f t="shared" si="155"/>
        <v>33.332690356730986</v>
      </c>
      <c r="AV132" s="37">
        <f t="shared" si="156"/>
        <v>34.96112080089604</v>
      </c>
      <c r="AW132" s="37">
        <f t="shared" si="157"/>
        <v>39.502012549630344</v>
      </c>
      <c r="AX132" s="37">
        <f t="shared" si="158"/>
        <v>41.030623404707192</v>
      </c>
      <c r="AY132" s="38">
        <f t="shared" si="159"/>
        <v>45.471114558907722</v>
      </c>
      <c r="BA132">
        <v>15</v>
      </c>
      <c r="BB132">
        <v>1.1811</v>
      </c>
      <c r="BC132">
        <v>1.1113999999999999</v>
      </c>
      <c r="BD132">
        <v>1.0578000000000001</v>
      </c>
      <c r="BE132">
        <v>1.0161</v>
      </c>
    </row>
    <row r="133" spans="3:57" x14ac:dyDescent="0.25">
      <c r="C133" s="98"/>
      <c r="D133" s="34">
        <v>30</v>
      </c>
      <c r="E133" s="37">
        <v>19.888262821757003</v>
      </c>
      <c r="F133" s="37">
        <v>21.802641197296037</v>
      </c>
      <c r="G133" s="37">
        <v>24.885671764864316</v>
      </c>
      <c r="H133" s="37">
        <v>26.659174268251373</v>
      </c>
      <c r="I133" s="37">
        <v>29.805393007324692</v>
      </c>
      <c r="J133" s="37">
        <v>30.80175268223859</v>
      </c>
      <c r="K133" s="38">
        <v>34.012580553386648</v>
      </c>
      <c r="M133" s="98"/>
      <c r="N133" s="34">
        <v>30</v>
      </c>
      <c r="O133" s="37">
        <f t="shared" si="132"/>
        <v>20.253862375977963</v>
      </c>
      <c r="P133" s="37">
        <f t="shared" si="133"/>
        <v>22.222353610484753</v>
      </c>
      <c r="Q133" s="37">
        <f t="shared" si="134"/>
        <v>25.39951537589403</v>
      </c>
      <c r="R133" s="37">
        <f t="shared" si="135"/>
        <v>27.231071113505465</v>
      </c>
      <c r="S133" s="37">
        <f t="shared" si="136"/>
        <v>30.487294046878858</v>
      </c>
      <c r="T133" s="37">
        <f t="shared" si="137"/>
        <v>31.520361511323895</v>
      </c>
      <c r="U133" s="38">
        <f t="shared" si="138"/>
        <v>34.855606279511655</v>
      </c>
      <c r="V133" s="27"/>
      <c r="W133" s="98"/>
      <c r="X133" s="34">
        <v>30</v>
      </c>
      <c r="Y133" s="37">
        <f t="shared" si="139"/>
        <v>21.201265762001384</v>
      </c>
      <c r="Z133" s="37">
        <f t="shared" si="140"/>
        <v>23.309645834113056</v>
      </c>
      <c r="AA133" s="37">
        <f t="shared" si="141"/>
        <v>26.730068058402207</v>
      </c>
      <c r="AB133" s="37">
        <f t="shared" si="142"/>
        <v>28.711607106235565</v>
      </c>
      <c r="AC133" s="37">
        <f t="shared" si="143"/>
        <v>32.251960843732419</v>
      </c>
      <c r="AD133" s="37">
        <f t="shared" si="144"/>
        <v>33.379823631540674</v>
      </c>
      <c r="AE133" s="38">
        <f t="shared" si="145"/>
        <v>37.036311906250113</v>
      </c>
      <c r="AG133" s="98"/>
      <c r="AH133" s="34">
        <v>30</v>
      </c>
      <c r="AI133" s="37">
        <f t="shared" si="146"/>
        <v>22.417738419989469</v>
      </c>
      <c r="AJ133" s="37">
        <f t="shared" si="147"/>
        <v>24.705959010859484</v>
      </c>
      <c r="AK133" s="37">
        <f t="shared" si="148"/>
        <v>28.439169373230438</v>
      </c>
      <c r="AL133" s="37">
        <f t="shared" si="149"/>
        <v>30.613587019262599</v>
      </c>
      <c r="AM133" s="37">
        <f t="shared" si="150"/>
        <v>34.519379515084132</v>
      </c>
      <c r="AN133" s="37">
        <f t="shared" si="151"/>
        <v>35.769176211079689</v>
      </c>
      <c r="AO133" s="38">
        <f t="shared" si="152"/>
        <v>39.838911564189928</v>
      </c>
      <c r="AQ133" s="98"/>
      <c r="AR133" s="34">
        <v>30</v>
      </c>
      <c r="AS133" s="37">
        <f t="shared" si="153"/>
        <v>24.000466166764674</v>
      </c>
      <c r="AT133" s="37">
        <f t="shared" si="154"/>
        <v>26.522842363298636</v>
      </c>
      <c r="AU133" s="37">
        <f t="shared" si="155"/>
        <v>30.663349098893519</v>
      </c>
      <c r="AV133" s="37">
        <f t="shared" si="156"/>
        <v>33.088944176976995</v>
      </c>
      <c r="AW133" s="37">
        <f t="shared" si="157"/>
        <v>37.470666917730824</v>
      </c>
      <c r="AX133" s="37">
        <f t="shared" si="158"/>
        <v>38.879273387842247</v>
      </c>
      <c r="AY133" s="38">
        <f t="shared" si="159"/>
        <v>43.487259381022639</v>
      </c>
      <c r="BA133">
        <v>20</v>
      </c>
      <c r="BB133">
        <v>1.2060999999999999</v>
      </c>
      <c r="BC133">
        <v>1.1267</v>
      </c>
      <c r="BD133">
        <v>1.0658000000000001</v>
      </c>
      <c r="BE133">
        <v>1.0184</v>
      </c>
    </row>
    <row r="134" spans="3:57" x14ac:dyDescent="0.25">
      <c r="C134" s="98"/>
      <c r="D134" s="34">
        <v>60</v>
      </c>
      <c r="E134" s="37">
        <v>20.010242459989556</v>
      </c>
      <c r="F134" s="37">
        <v>22.834126299427748</v>
      </c>
      <c r="G134" s="37">
        <v>24.710039809438378</v>
      </c>
      <c r="H134" s="37">
        <v>26.119919734924942</v>
      </c>
      <c r="I134" s="37">
        <v>29.209791901502022</v>
      </c>
      <c r="J134" s="37">
        <v>30.448694247472673</v>
      </c>
      <c r="K134" s="38">
        <v>33.442677095648015</v>
      </c>
      <c r="M134" s="98"/>
      <c r="N134" s="34">
        <v>60</v>
      </c>
      <c r="O134" s="37">
        <f t="shared" si="132"/>
        <v>20.379190841864226</v>
      </c>
      <c r="P134" s="37">
        <f t="shared" si="133"/>
        <v>23.284372735914783</v>
      </c>
      <c r="Q134" s="37">
        <f t="shared" si="134"/>
        <v>25.218289532867548</v>
      </c>
      <c r="R134" s="37">
        <f t="shared" si="135"/>
        <v>26.673863076930118</v>
      </c>
      <c r="S134" s="37">
        <f t="shared" si="136"/>
        <v>29.870179699773935</v>
      </c>
      <c r="T134" s="37">
        <f t="shared" si="137"/>
        <v>31.154192768481156</v>
      </c>
      <c r="U134" s="38">
        <f t="shared" si="138"/>
        <v>34.262937239710709</v>
      </c>
      <c r="V134" s="27"/>
      <c r="W134" s="98"/>
      <c r="X134" s="34">
        <v>60</v>
      </c>
      <c r="Y134" s="37">
        <f t="shared" si="139"/>
        <v>21.335252536495467</v>
      </c>
      <c r="Z134" s="37">
        <f t="shared" si="140"/>
        <v>24.450583432998716</v>
      </c>
      <c r="AA134" s="37">
        <f t="shared" si="141"/>
        <v>26.534388584159526</v>
      </c>
      <c r="AB134" s="37">
        <f t="shared" si="142"/>
        <v>28.108018357238855</v>
      </c>
      <c r="AC134" s="37">
        <f t="shared" si="143"/>
        <v>31.579286215317858</v>
      </c>
      <c r="AD134" s="37">
        <f t="shared" si="144"/>
        <v>32.979799342866492</v>
      </c>
      <c r="AE134" s="38">
        <f t="shared" si="145"/>
        <v>36.384868076625445</v>
      </c>
      <c r="AG134" s="98"/>
      <c r="AH134" s="34">
        <v>60</v>
      </c>
      <c r="AI134" s="37">
        <f t="shared" si="146"/>
        <v>22.562855521716848</v>
      </c>
      <c r="AJ134" s="37">
        <f t="shared" si="147"/>
        <v>25.948364425494347</v>
      </c>
      <c r="AK134" s="37">
        <f t="shared" si="148"/>
        <v>28.224903550168623</v>
      </c>
      <c r="AL134" s="37">
        <f t="shared" si="149"/>
        <v>29.950350658745759</v>
      </c>
      <c r="AM134" s="37">
        <f t="shared" si="150"/>
        <v>33.775240996308163</v>
      </c>
      <c r="AN134" s="37">
        <f t="shared" si="151"/>
        <v>35.325603398339503</v>
      </c>
      <c r="AO134" s="38">
        <f t="shared" si="152"/>
        <v>39.11185613297279</v>
      </c>
      <c r="AQ134" s="98"/>
      <c r="AR134" s="34">
        <v>60</v>
      </c>
      <c r="AS134" s="37">
        <f t="shared" si="153"/>
        <v>24.160074580075264</v>
      </c>
      <c r="AT134" s="37">
        <f t="shared" si="154"/>
        <v>27.897368708013222</v>
      </c>
      <c r="AU134" s="37">
        <f t="shared" si="155"/>
        <v>30.424879858504514</v>
      </c>
      <c r="AV134" s="37">
        <f t="shared" si="156"/>
        <v>32.348029805623192</v>
      </c>
      <c r="AW134" s="37">
        <f t="shared" si="157"/>
        <v>36.63345395565009</v>
      </c>
      <c r="AX134" s="37">
        <f t="shared" si="158"/>
        <v>38.378981428284</v>
      </c>
      <c r="AY134" s="38">
        <f t="shared" si="159"/>
        <v>42.661717619650709</v>
      </c>
      <c r="BA134">
        <v>25</v>
      </c>
      <c r="BB134">
        <v>1.2313000000000001</v>
      </c>
      <c r="BC134">
        <v>1.1423000000000001</v>
      </c>
      <c r="BD134">
        <v>1.0738000000000001</v>
      </c>
      <c r="BE134">
        <v>1.0206</v>
      </c>
    </row>
    <row r="135" spans="3:57" x14ac:dyDescent="0.25">
      <c r="C135" s="98"/>
      <c r="D135" s="34">
        <v>90</v>
      </c>
      <c r="E135" s="37">
        <v>21.616590398063476</v>
      </c>
      <c r="F135" s="37">
        <v>23.860202538128306</v>
      </c>
      <c r="G135" s="37">
        <v>25.963712780644542</v>
      </c>
      <c r="H135" s="37">
        <v>27.346965536972935</v>
      </c>
      <c r="I135" s="37">
        <v>30.173450900111057</v>
      </c>
      <c r="J135" s="37">
        <v>31.122230703372626</v>
      </c>
      <c r="K135" s="38">
        <v>34.142990271477281</v>
      </c>
      <c r="M135" s="98"/>
      <c r="N135" s="34">
        <v>90</v>
      </c>
      <c r="O135" s="37">
        <f t="shared" si="132"/>
        <v>22.030898025923744</v>
      </c>
      <c r="P135" s="37">
        <f t="shared" si="133"/>
        <v>24.341779968774876</v>
      </c>
      <c r="Q135" s="37">
        <f t="shared" si="134"/>
        <v>26.51250474323788</v>
      </c>
      <c r="R135" s="37">
        <f t="shared" si="135"/>
        <v>27.942143738419027</v>
      </c>
      <c r="S135" s="37">
        <f t="shared" si="136"/>
        <v>30.868807059989141</v>
      </c>
      <c r="T135" s="37">
        <f t="shared" si="137"/>
        <v>31.852837868220011</v>
      </c>
      <c r="U135" s="38">
        <f t="shared" si="138"/>
        <v>34.991266796074243</v>
      </c>
      <c r="V135" s="27"/>
      <c r="W135" s="98"/>
      <c r="X135" s="34">
        <v>90</v>
      </c>
      <c r="Y135" s="37">
        <f t="shared" si="139"/>
        <v>23.104219861827016</v>
      </c>
      <c r="Z135" s="37">
        <f t="shared" si="140"/>
        <v>25.588958393477061</v>
      </c>
      <c r="AA135" s="37">
        <f t="shared" si="141"/>
        <v>27.933351570426733</v>
      </c>
      <c r="AB135" s="37">
        <f t="shared" si="142"/>
        <v>29.482820541132849</v>
      </c>
      <c r="AC135" s="37">
        <f t="shared" si="143"/>
        <v>32.668221706073503</v>
      </c>
      <c r="AD135" s="37">
        <f t="shared" si="144"/>
        <v>33.743283156352021</v>
      </c>
      <c r="AE135" s="38">
        <f t="shared" si="145"/>
        <v>37.185528273831885</v>
      </c>
      <c r="AG135" s="98"/>
      <c r="AH135" s="34">
        <v>90</v>
      </c>
      <c r="AI135" s="37">
        <f t="shared" si="146"/>
        <v>24.482571648864401</v>
      </c>
      <c r="AJ135" s="37">
        <f t="shared" si="147"/>
        <v>27.190848988127165</v>
      </c>
      <c r="AK135" s="37">
        <f t="shared" si="148"/>
        <v>29.758568943339778</v>
      </c>
      <c r="AL135" s="37">
        <f t="shared" si="149"/>
        <v>31.462146638123045</v>
      </c>
      <c r="AM135" s="37">
        <f t="shared" si="150"/>
        <v>34.980335436846502</v>
      </c>
      <c r="AN135" s="37">
        <f t="shared" si="151"/>
        <v>36.172490079754908</v>
      </c>
      <c r="AO135" s="38">
        <f t="shared" si="152"/>
        <v>40.005567259286288</v>
      </c>
      <c r="AQ135" s="98"/>
      <c r="AR135" s="34">
        <v>90</v>
      </c>
      <c r="AS135" s="37">
        <f t="shared" si="153"/>
        <v>26.27606810068357</v>
      </c>
      <c r="AT135" s="37">
        <f t="shared" si="154"/>
        <v>29.275419370889761</v>
      </c>
      <c r="AU135" s="37">
        <f t="shared" si="155"/>
        <v>32.133959869691324</v>
      </c>
      <c r="AV135" s="37">
        <f t="shared" si="156"/>
        <v>34.0382322261217</v>
      </c>
      <c r="AW135" s="37">
        <f t="shared" si="157"/>
        <v>37.989834336264977</v>
      </c>
      <c r="AX135" s="37">
        <f t="shared" si="158"/>
        <v>39.334495404461578</v>
      </c>
      <c r="AY135" s="38">
        <f t="shared" si="159"/>
        <v>43.676630482277524</v>
      </c>
      <c r="BA135">
        <v>30</v>
      </c>
      <c r="BB135">
        <v>1.2567999999999999</v>
      </c>
      <c r="BC135">
        <v>1.1579999999999999</v>
      </c>
      <c r="BD135">
        <v>1.0820000000000001</v>
      </c>
      <c r="BE135">
        <v>1.0228999999999999</v>
      </c>
    </row>
    <row r="136" spans="3:57" x14ac:dyDescent="0.25">
      <c r="C136" s="98"/>
      <c r="D136" s="34">
        <v>120</v>
      </c>
      <c r="E136" s="37">
        <v>22.774126876499835</v>
      </c>
      <c r="F136" s="37">
        <v>24.044606590912817</v>
      </c>
      <c r="G136" s="37">
        <v>26.265761856186803</v>
      </c>
      <c r="H136" s="37">
        <v>27.797226055042501</v>
      </c>
      <c r="I136" s="37">
        <v>30.578605981093432</v>
      </c>
      <c r="J136" s="37">
        <v>31.554882803205988</v>
      </c>
      <c r="K136" s="38">
        <v>34.357441664585124</v>
      </c>
      <c r="M136" s="98"/>
      <c r="N136" s="34">
        <v>120</v>
      </c>
      <c r="O136" s="37">
        <f t="shared" si="132"/>
        <v>23.222570785837117</v>
      </c>
      <c r="P136" s="37">
        <f t="shared" si="133"/>
        <v>24.531915947418373</v>
      </c>
      <c r="Q136" s="37">
        <f t="shared" si="134"/>
        <v>26.824534737041372</v>
      </c>
      <c r="R136" s="37">
        <f t="shared" si="135"/>
        <v>28.407877624372396</v>
      </c>
      <c r="S136" s="37">
        <f t="shared" si="136"/>
        <v>31.288915442281638</v>
      </c>
      <c r="T136" s="37">
        <f t="shared" si="137"/>
        <v>32.301835690484268</v>
      </c>
      <c r="U136" s="38">
        <f t="shared" si="138"/>
        <v>35.214386356483445</v>
      </c>
      <c r="V136" s="27"/>
      <c r="W136" s="98"/>
      <c r="X136" s="34">
        <v>120</v>
      </c>
      <c r="Y136" s="37">
        <f t="shared" si="139"/>
        <v>24.384122950004329</v>
      </c>
      <c r="Z136" s="37">
        <f t="shared" si="140"/>
        <v>25.793906125586734</v>
      </c>
      <c r="AA136" s="37">
        <f t="shared" si="141"/>
        <v>28.271166805261107</v>
      </c>
      <c r="AB136" s="37">
        <f t="shared" si="142"/>
        <v>29.988523253398256</v>
      </c>
      <c r="AC136" s="37">
        <f t="shared" si="143"/>
        <v>33.126945716124474</v>
      </c>
      <c r="AD136" s="37">
        <f t="shared" si="144"/>
        <v>34.234489060487341</v>
      </c>
      <c r="AE136" s="38">
        <f t="shared" si="145"/>
        <v>37.4310259451794</v>
      </c>
      <c r="AG136" s="98"/>
      <c r="AH136" s="34">
        <v>120</v>
      </c>
      <c r="AI136" s="37">
        <f t="shared" si="146"/>
        <v>25.875914135673213</v>
      </c>
      <c r="AJ136" s="37">
        <f t="shared" si="147"/>
        <v>27.414842627850636</v>
      </c>
      <c r="AK136" s="37">
        <f t="shared" si="148"/>
        <v>30.129544628946373</v>
      </c>
      <c r="AL136" s="37">
        <f t="shared" si="149"/>
        <v>32.019254138506469</v>
      </c>
      <c r="AM136" s="37">
        <f t="shared" si="150"/>
        <v>35.488730349232924</v>
      </c>
      <c r="AN136" s="37">
        <f t="shared" si="151"/>
        <v>36.717990041316092</v>
      </c>
      <c r="AO136" s="38">
        <f t="shared" si="152"/>
        <v>40.279854097154271</v>
      </c>
      <c r="AQ136" s="98"/>
      <c r="AR136" s="34">
        <v>120</v>
      </c>
      <c r="AS136" s="37">
        <f t="shared" si="153"/>
        <v>27.817118962633458</v>
      </c>
      <c r="AT136" s="37">
        <f t="shared" si="154"/>
        <v>29.52421414342076</v>
      </c>
      <c r="AU136" s="37">
        <f t="shared" si="155"/>
        <v>32.548119442243951</v>
      </c>
      <c r="AV136" s="37">
        <f t="shared" si="156"/>
        <v>34.662285637997257</v>
      </c>
      <c r="AW136" s="37">
        <f t="shared" si="157"/>
        <v>38.562921993809368</v>
      </c>
      <c r="AX136" s="37">
        <f t="shared" si="158"/>
        <v>39.95071111542542</v>
      </c>
      <c r="AY136" s="38">
        <f t="shared" si="159"/>
        <v>43.98841647229775</v>
      </c>
      <c r="BA136">
        <v>35</v>
      </c>
      <c r="BB136">
        <v>1.2827</v>
      </c>
      <c r="BC136">
        <v>1.1738999999999999</v>
      </c>
      <c r="BD136">
        <v>1.0903</v>
      </c>
      <c r="BE136">
        <v>1.0251999999999999</v>
      </c>
    </row>
    <row r="137" spans="3:57" x14ac:dyDescent="0.25">
      <c r="C137" s="98"/>
      <c r="D137" s="34">
        <v>150</v>
      </c>
      <c r="E137" s="37">
        <v>22.047125817214141</v>
      </c>
      <c r="F137" s="37">
        <v>24.177656893528624</v>
      </c>
      <c r="G137" s="37">
        <v>25.975769197542537</v>
      </c>
      <c r="H137" s="37">
        <v>27.65983196408251</v>
      </c>
      <c r="I137" s="37">
        <v>30.781545061143639</v>
      </c>
      <c r="J137" s="37">
        <v>32.025041517748001</v>
      </c>
      <c r="K137" s="38">
        <v>34.965239123031061</v>
      </c>
      <c r="M137" s="98"/>
      <c r="N137" s="34">
        <v>150</v>
      </c>
      <c r="O137" s="37">
        <f t="shared" si="132"/>
        <v>22.473988238784749</v>
      </c>
      <c r="P137" s="37">
        <f t="shared" si="133"/>
        <v>24.669121068528419</v>
      </c>
      <c r="Q137" s="37">
        <f t="shared" si="134"/>
        <v>26.524957967742669</v>
      </c>
      <c r="R137" s="37">
        <f t="shared" si="135"/>
        <v>28.265742448086932</v>
      </c>
      <c r="S137" s="37">
        <f t="shared" si="136"/>
        <v>31.499400460628905</v>
      </c>
      <c r="T137" s="37">
        <f t="shared" si="137"/>
        <v>32.789949562141025</v>
      </c>
      <c r="U137" s="38">
        <f t="shared" si="138"/>
        <v>35.846977665425392</v>
      </c>
      <c r="V137" s="27"/>
      <c r="W137" s="98"/>
      <c r="X137" s="34">
        <v>150</v>
      </c>
      <c r="Y137" s="37">
        <f t="shared" si="139"/>
        <v>23.579761395852096</v>
      </c>
      <c r="Z137" s="37">
        <f t="shared" si="140"/>
        <v>25.941847426965023</v>
      </c>
      <c r="AA137" s="37">
        <f t="shared" si="141"/>
        <v>27.946829944773956</v>
      </c>
      <c r="AB137" s="37">
        <f t="shared" si="142"/>
        <v>29.834141697404171</v>
      </c>
      <c r="AC137" s="37">
        <f t="shared" si="143"/>
        <v>33.35691698069926</v>
      </c>
      <c r="AD137" s="37">
        <f t="shared" si="144"/>
        <v>34.768965241473722</v>
      </c>
      <c r="AE137" s="38">
        <f t="shared" si="145"/>
        <v>38.127624279417319</v>
      </c>
      <c r="AG137" s="98"/>
      <c r="AH137" s="34">
        <v>150</v>
      </c>
      <c r="AI137" s="37">
        <f t="shared" si="146"/>
        <v>24.999835417459764</v>
      </c>
      <c r="AJ137" s="37">
        <f t="shared" si="147"/>
        <v>27.576589335437344</v>
      </c>
      <c r="AK137" s="37">
        <f t="shared" si="148"/>
        <v>29.773365675074466</v>
      </c>
      <c r="AL137" s="37">
        <f t="shared" si="149"/>
        <v>31.849122120917343</v>
      </c>
      <c r="AM137" s="37">
        <f t="shared" si="150"/>
        <v>35.743766909192352</v>
      </c>
      <c r="AN137" s="37">
        <f t="shared" si="151"/>
        <v>37.312105143529585</v>
      </c>
      <c r="AO137" s="38">
        <f t="shared" si="152"/>
        <v>41.058797902883299</v>
      </c>
      <c r="AQ137" s="98"/>
      <c r="AR137" s="34">
        <v>150</v>
      </c>
      <c r="AS137" s="37">
        <f t="shared" si="153"/>
        <v>26.847657208966794</v>
      </c>
      <c r="AT137" s="37">
        <f t="shared" si="154"/>
        <v>29.703938027322543</v>
      </c>
      <c r="AU137" s="37">
        <f t="shared" si="155"/>
        <v>32.150473451886533</v>
      </c>
      <c r="AV137" s="37">
        <f t="shared" si="156"/>
        <v>34.4716412550504</v>
      </c>
      <c r="AW137" s="37">
        <f t="shared" si="157"/>
        <v>38.850604530723167</v>
      </c>
      <c r="AX137" s="37">
        <f t="shared" si="158"/>
        <v>40.62250426620858</v>
      </c>
      <c r="AY137" s="38">
        <f t="shared" si="159"/>
        <v>44.874619787262617</v>
      </c>
      <c r="BA137">
        <v>40</v>
      </c>
      <c r="BB137">
        <v>1.3089999999999999</v>
      </c>
      <c r="BC137">
        <v>1.19</v>
      </c>
      <c r="BD137">
        <v>1.0986</v>
      </c>
      <c r="BE137">
        <v>1.0275000000000001</v>
      </c>
    </row>
    <row r="138" spans="3:57" x14ac:dyDescent="0.25">
      <c r="C138" s="98"/>
      <c r="D138" s="34">
        <v>180</v>
      </c>
      <c r="E138" s="37">
        <v>26.180399572921406</v>
      </c>
      <c r="F138" s="37">
        <v>28.111124364192243</v>
      </c>
      <c r="G138" s="37">
        <v>30.641442046704384</v>
      </c>
      <c r="H138" s="37">
        <v>32.215568601339193</v>
      </c>
      <c r="I138" s="37">
        <v>35.517765632035378</v>
      </c>
      <c r="J138" s="37">
        <v>36.770298775421828</v>
      </c>
      <c r="K138" s="38">
        <v>39.852705534403015</v>
      </c>
      <c r="M138" s="98"/>
      <c r="N138" s="34">
        <v>180</v>
      </c>
      <c r="O138" s="37">
        <f t="shared" si="132"/>
        <v>26.736343354802784</v>
      </c>
      <c r="P138" s="37">
        <f t="shared" si="133"/>
        <v>28.732671904305501</v>
      </c>
      <c r="Q138" s="37">
        <f t="shared" si="134"/>
        <v>31.354083967259882</v>
      </c>
      <c r="R138" s="37">
        <f t="shared" si="135"/>
        <v>32.987809857244521</v>
      </c>
      <c r="S138" s="37">
        <f t="shared" si="136"/>
        <v>36.422333996345245</v>
      </c>
      <c r="T138" s="37">
        <f t="shared" si="137"/>
        <v>37.727645449273602</v>
      </c>
      <c r="U138" s="38">
        <f t="shared" si="138"/>
        <v>40.94599383232196</v>
      </c>
      <c r="V138" s="27"/>
      <c r="W138" s="98"/>
      <c r="X138" s="34">
        <v>180</v>
      </c>
      <c r="Y138" s="37">
        <f t="shared" si="139"/>
        <v>28.175666659798626</v>
      </c>
      <c r="Z138" s="37">
        <f t="shared" si="140"/>
        <v>30.341461574792856</v>
      </c>
      <c r="AA138" s="37">
        <f t="shared" si="141"/>
        <v>33.198137500419499</v>
      </c>
      <c r="AB138" s="37">
        <f t="shared" si="142"/>
        <v>34.985760253762756</v>
      </c>
      <c r="AC138" s="37">
        <f t="shared" si="143"/>
        <v>38.761915024695533</v>
      </c>
      <c r="AD138" s="37">
        <f t="shared" si="144"/>
        <v>40.203463766725825</v>
      </c>
      <c r="AE138" s="38">
        <f t="shared" si="145"/>
        <v>43.772672765693009</v>
      </c>
      <c r="AG138" s="98"/>
      <c r="AH138" s="34">
        <v>180</v>
      </c>
      <c r="AI138" s="37">
        <f t="shared" si="146"/>
        <v>30.024645180214698</v>
      </c>
      <c r="AJ138" s="37">
        <f t="shared" si="147"/>
        <v>32.408389817151956</v>
      </c>
      <c r="AK138" s="37">
        <f t="shared" si="148"/>
        <v>35.567669871034433</v>
      </c>
      <c r="AL138" s="37">
        <f t="shared" si="149"/>
        <v>37.553257465360375</v>
      </c>
      <c r="AM138" s="37">
        <f t="shared" si="150"/>
        <v>41.768909715613766</v>
      </c>
      <c r="AN138" s="37">
        <f t="shared" si="151"/>
        <v>43.385737599394808</v>
      </c>
      <c r="AO138" s="38">
        <f t="shared" si="152"/>
        <v>47.406385360147809</v>
      </c>
      <c r="AQ138" s="98"/>
      <c r="AR138" s="34">
        <v>180</v>
      </c>
      <c r="AS138" s="37">
        <f t="shared" si="153"/>
        <v>32.430979513599041</v>
      </c>
      <c r="AT138" s="37">
        <f t="shared" si="154"/>
        <v>35.098562679855561</v>
      </c>
      <c r="AU138" s="37">
        <f t="shared" si="155"/>
        <v>38.651952440705656</v>
      </c>
      <c r="AV138" s="37">
        <f t="shared" si="156"/>
        <v>40.895381556777629</v>
      </c>
      <c r="AW138" s="37">
        <f t="shared" si="157"/>
        <v>45.683493884239098</v>
      </c>
      <c r="AX138" s="37">
        <f t="shared" si="158"/>
        <v>47.52863927886316</v>
      </c>
      <c r="AY138" s="38">
        <f t="shared" si="159"/>
        <v>52.137351956131766</v>
      </c>
    </row>
    <row r="139" spans="3:57" x14ac:dyDescent="0.25">
      <c r="C139" s="98"/>
      <c r="D139" s="34">
        <v>210</v>
      </c>
      <c r="E139" s="37">
        <v>29.969186442628999</v>
      </c>
      <c r="F139" s="37">
        <v>31.74844594836248</v>
      </c>
      <c r="G139" s="37">
        <v>34.103986551290312</v>
      </c>
      <c r="H139" s="37">
        <v>35.526255049425771</v>
      </c>
      <c r="I139" s="37">
        <v>38.436113698709711</v>
      </c>
      <c r="J139" s="37">
        <v>39.653657438574832</v>
      </c>
      <c r="K139" s="38">
        <v>42.722344185977185</v>
      </c>
      <c r="M139" s="98"/>
      <c r="N139" s="34">
        <v>210</v>
      </c>
      <c r="O139" s="37">
        <f t="shared" si="132"/>
        <v>30.657060123976617</v>
      </c>
      <c r="P139" s="37">
        <f t="shared" si="133"/>
        <v>32.502766657207175</v>
      </c>
      <c r="Q139" s="37">
        <f t="shared" si="134"/>
        <v>34.950691019393808</v>
      </c>
      <c r="R139" s="37">
        <f t="shared" si="135"/>
        <v>36.431176346741438</v>
      </c>
      <c r="S139" s="37">
        <f t="shared" si="136"/>
        <v>39.4658570894589</v>
      </c>
      <c r="T139" s="37">
        <f t="shared" si="137"/>
        <v>40.737907051792142</v>
      </c>
      <c r="U139" s="38">
        <f t="shared" si="138"/>
        <v>43.949933550563621</v>
      </c>
      <c r="V139" s="27"/>
      <c r="W139" s="98"/>
      <c r="X139" s="34">
        <v>210</v>
      </c>
      <c r="Y139" s="37">
        <f t="shared" si="139"/>
        <v>32.437151404763412</v>
      </c>
      <c r="Z139" s="37">
        <f t="shared" si="140"/>
        <v>34.454444810037607</v>
      </c>
      <c r="AA139" s="37">
        <f t="shared" si="141"/>
        <v>37.140893972602683</v>
      </c>
      <c r="AB139" s="37">
        <f t="shared" si="142"/>
        <v>38.771668442592059</v>
      </c>
      <c r="AC139" s="37">
        <f t="shared" si="143"/>
        <v>42.128536776467527</v>
      </c>
      <c r="AD139" s="37">
        <f t="shared" si="144"/>
        <v>43.541259388173124</v>
      </c>
      <c r="AE139" s="38">
        <f t="shared" si="145"/>
        <v>47.123181301710282</v>
      </c>
      <c r="AG139" s="98"/>
      <c r="AH139" s="34">
        <v>210</v>
      </c>
      <c r="AI139" s="37">
        <f t="shared" si="146"/>
        <v>34.724410012039314</v>
      </c>
      <c r="AJ139" s="37">
        <f t="shared" si="147"/>
        <v>36.962418496294333</v>
      </c>
      <c r="AK139" s="37">
        <f t="shared" si="148"/>
        <v>39.955711739804549</v>
      </c>
      <c r="AL139" s="37">
        <f t="shared" si="149"/>
        <v>41.779835263218835</v>
      </c>
      <c r="AM139" s="37">
        <f t="shared" si="150"/>
        <v>45.551232635291598</v>
      </c>
      <c r="AN139" s="37">
        <f t="shared" si="151"/>
        <v>47.144957274963843</v>
      </c>
      <c r="AO139" s="38">
        <f t="shared" si="152"/>
        <v>51.202848631351962</v>
      </c>
      <c r="AQ139" s="98"/>
      <c r="AR139" s="34">
        <v>210</v>
      </c>
      <c r="AS139" s="37">
        <f t="shared" si="153"/>
        <v>37.701537168234836</v>
      </c>
      <c r="AT139" s="37">
        <f t="shared" si="154"/>
        <v>40.227014489264597</v>
      </c>
      <c r="AU139" s="37">
        <f t="shared" si="155"/>
        <v>43.619974115220487</v>
      </c>
      <c r="AV139" s="37">
        <f t="shared" si="156"/>
        <v>45.69594622198575</v>
      </c>
      <c r="AW139" s="37">
        <f t="shared" si="157"/>
        <v>50.007315130529086</v>
      </c>
      <c r="AX139" s="37">
        <f t="shared" si="158"/>
        <v>51.836824361551429</v>
      </c>
      <c r="AY139" s="38">
        <f t="shared" si="159"/>
        <v>56.514765243083019</v>
      </c>
      <c r="BA139" t="s">
        <v>41</v>
      </c>
      <c r="BB139">
        <f>(BB137-BB131)/($BA137-$BA131)</f>
        <v>5.0833333333333286E-3</v>
      </c>
      <c r="BC139">
        <f t="shared" ref="BC139:BE139" si="160">(BC137-BC131)/($BA137-$BA131)</f>
        <v>3.12333333333333E-3</v>
      </c>
      <c r="BD139">
        <f t="shared" si="160"/>
        <v>1.6199999999999993E-3</v>
      </c>
      <c r="BE139">
        <f t="shared" si="160"/>
        <v>4.5333333333333521E-4</v>
      </c>
    </row>
    <row r="140" spans="3:57" x14ac:dyDescent="0.25">
      <c r="C140" s="98"/>
      <c r="D140" s="34">
        <v>240</v>
      </c>
      <c r="E140" s="37">
        <v>29.384012190539025</v>
      </c>
      <c r="F140" s="37">
        <v>31.779093511290494</v>
      </c>
      <c r="G140" s="37">
        <v>34.038533106355715</v>
      </c>
      <c r="H140" s="37">
        <v>35.598747609848623</v>
      </c>
      <c r="I140" s="37">
        <v>38.989261728191998</v>
      </c>
      <c r="J140" s="37">
        <v>40.075205036933383</v>
      </c>
      <c r="K140" s="38">
        <v>43.239982577937084</v>
      </c>
      <c r="M140" s="98"/>
      <c r="N140" s="34">
        <v>240</v>
      </c>
      <c r="O140" s="37">
        <f t="shared" si="132"/>
        <v>30.050659582884645</v>
      </c>
      <c r="P140" s="37">
        <f t="shared" si="133"/>
        <v>32.53458390944062</v>
      </c>
      <c r="Q140" s="37">
        <f t="shared" si="134"/>
        <v>34.88260255345331</v>
      </c>
      <c r="R140" s="37">
        <f t="shared" si="135"/>
        <v>36.506685322690878</v>
      </c>
      <c r="S140" s="37">
        <f t="shared" si="136"/>
        <v>40.04360149336236</v>
      </c>
      <c r="T140" s="37">
        <f t="shared" si="137"/>
        <v>41.178639457413688</v>
      </c>
      <c r="U140" s="38">
        <f t="shared" si="138"/>
        <v>44.492592643731371</v>
      </c>
      <c r="V140" s="27"/>
      <c r="W140" s="98"/>
      <c r="X140" s="34">
        <v>240</v>
      </c>
      <c r="Y140" s="37">
        <f t="shared" si="139"/>
        <v>31.775932481889516</v>
      </c>
      <c r="Z140" s="37">
        <f t="shared" si="140"/>
        <v>34.489282342699049</v>
      </c>
      <c r="AA140" s="37">
        <f t="shared" si="141"/>
        <v>37.066002737723146</v>
      </c>
      <c r="AB140" s="37">
        <f t="shared" si="142"/>
        <v>38.854964025912821</v>
      </c>
      <c r="AC140" s="37">
        <f t="shared" si="143"/>
        <v>42.769762073382211</v>
      </c>
      <c r="AD140" s="37">
        <f t="shared" si="144"/>
        <v>44.03150270236037</v>
      </c>
      <c r="AE140" s="38">
        <f t="shared" si="145"/>
        <v>47.730401660282652</v>
      </c>
      <c r="AG140" s="98"/>
      <c r="AH140" s="34">
        <v>240</v>
      </c>
      <c r="AI140" s="37">
        <f t="shared" si="146"/>
        <v>33.992680922242371</v>
      </c>
      <c r="AJ140" s="37">
        <f t="shared" si="147"/>
        <v>37.001141212365752</v>
      </c>
      <c r="AK140" s="37">
        <f t="shared" si="148"/>
        <v>39.872068882684019</v>
      </c>
      <c r="AL140" s="37">
        <f t="shared" si="149"/>
        <v>41.873148684369951</v>
      </c>
      <c r="AM140" s="37">
        <f t="shared" si="150"/>
        <v>46.274137327014898</v>
      </c>
      <c r="AN140" s="37">
        <f t="shared" si="151"/>
        <v>47.698907274839378</v>
      </c>
      <c r="AO140" s="38">
        <f t="shared" si="152"/>
        <v>51.893148242541066</v>
      </c>
      <c r="AQ140" s="98"/>
      <c r="AR140" s="34">
        <v>240</v>
      </c>
      <c r="AS140" s="37">
        <f t="shared" si="153"/>
        <v>36.877975355109193</v>
      </c>
      <c r="AT140" s="37">
        <f t="shared" si="154"/>
        <v>40.270797546346863</v>
      </c>
      <c r="AU140" s="37">
        <f t="shared" si="155"/>
        <v>43.524931929425712</v>
      </c>
      <c r="AV140" s="37">
        <f t="shared" si="156"/>
        <v>45.802308666853619</v>
      </c>
      <c r="AW140" s="37">
        <f t="shared" si="157"/>
        <v>50.836619912194024</v>
      </c>
      <c r="AX140" s="37">
        <f t="shared" si="158"/>
        <v>52.473763834493283</v>
      </c>
      <c r="AY140" s="38">
        <f t="shared" si="159"/>
        <v>57.313295878152303</v>
      </c>
      <c r="BA140" t="s">
        <v>42</v>
      </c>
      <c r="BB140">
        <f>BB137-BB139*$BA137</f>
        <v>1.1056666666666668</v>
      </c>
      <c r="BC140">
        <f t="shared" ref="BC140:BE140" si="161">BC137-BC139*$BA137</f>
        <v>1.0650666666666668</v>
      </c>
      <c r="BD140">
        <f t="shared" si="161"/>
        <v>1.0338000000000001</v>
      </c>
      <c r="BE140">
        <f t="shared" si="161"/>
        <v>1.0093666666666667</v>
      </c>
    </row>
    <row r="141" spans="3:57" x14ac:dyDescent="0.25">
      <c r="C141" s="98"/>
      <c r="D141" s="34">
        <v>270</v>
      </c>
      <c r="E141" s="37">
        <v>29.783333500563629</v>
      </c>
      <c r="F141" s="37">
        <v>31.890573080778942</v>
      </c>
      <c r="G141" s="37">
        <v>34.670855848398638</v>
      </c>
      <c r="H141" s="37">
        <v>36.398766247010187</v>
      </c>
      <c r="I141" s="37">
        <v>39.629005550097418</v>
      </c>
      <c r="J141" s="37">
        <v>40.968122647380127</v>
      </c>
      <c r="K141" s="38">
        <v>44.571358311459988</v>
      </c>
      <c r="M141" s="98"/>
      <c r="N141" s="34">
        <v>270</v>
      </c>
      <c r="O141" s="37">
        <f t="shared" si="132"/>
        <v>30.464432010349537</v>
      </c>
      <c r="P141" s="37">
        <f t="shared" si="133"/>
        <v>32.650325370612869</v>
      </c>
      <c r="Q141" s="37">
        <f t="shared" si="134"/>
        <v>35.54054380269671</v>
      </c>
      <c r="R141" s="37">
        <f t="shared" si="135"/>
        <v>37.340309174408553</v>
      </c>
      <c r="S141" s="37">
        <f t="shared" si="136"/>
        <v>40.712138232086645</v>
      </c>
      <c r="T141" s="37">
        <f t="shared" si="137"/>
        <v>42.112726202717617</v>
      </c>
      <c r="U141" s="38">
        <f t="shared" si="138"/>
        <v>45.88943807936095</v>
      </c>
      <c r="V141" s="27"/>
      <c r="W141" s="98"/>
      <c r="X141" s="34">
        <v>270</v>
      </c>
      <c r="Y141" s="37">
        <f t="shared" si="139"/>
        <v>32.22702623902007</v>
      </c>
      <c r="Z141" s="37">
        <f t="shared" si="140"/>
        <v>34.616028466210487</v>
      </c>
      <c r="AA141" s="37">
        <f t="shared" si="141"/>
        <v>37.790081333396422</v>
      </c>
      <c r="AB141" s="37">
        <f t="shared" si="142"/>
        <v>39.775334244732406</v>
      </c>
      <c r="AC141" s="37">
        <f t="shared" si="143"/>
        <v>43.512608028731947</v>
      </c>
      <c r="AD141" s="37">
        <f t="shared" si="144"/>
        <v>45.071832251527844</v>
      </c>
      <c r="AE141" s="38">
        <f t="shared" si="145"/>
        <v>49.296171912787599</v>
      </c>
      <c r="AG141" s="98"/>
      <c r="AH141" s="34">
        <v>270</v>
      </c>
      <c r="AI141" s="37">
        <f t="shared" si="146"/>
        <v>34.49177905459441</v>
      </c>
      <c r="AJ141" s="37">
        <f t="shared" si="147"/>
        <v>37.142043390504995</v>
      </c>
      <c r="AK141" s="37">
        <f t="shared" si="148"/>
        <v>40.681232688297882</v>
      </c>
      <c r="AL141" s="37">
        <f t="shared" si="149"/>
        <v>42.90512384646</v>
      </c>
      <c r="AM141" s="37">
        <f t="shared" si="150"/>
        <v>47.112596917202431</v>
      </c>
      <c r="AN141" s="37">
        <f t="shared" si="151"/>
        <v>48.875944119756262</v>
      </c>
      <c r="AO141" s="38">
        <f t="shared" si="152"/>
        <v>53.676300708524501</v>
      </c>
      <c r="AQ141" s="98"/>
      <c r="AR141" s="34">
        <v>270</v>
      </c>
      <c r="AS141" s="37">
        <f t="shared" si="153"/>
        <v>37.439594425352645</v>
      </c>
      <c r="AT141" s="37">
        <f t="shared" si="154"/>
        <v>40.430137614368803</v>
      </c>
      <c r="AU141" s="37">
        <f t="shared" si="155"/>
        <v>44.444923196453317</v>
      </c>
      <c r="AV141" s="37">
        <f t="shared" si="156"/>
        <v>46.979659317325407</v>
      </c>
      <c r="AW141" s="37">
        <f t="shared" si="157"/>
        <v>51.799632381080109</v>
      </c>
      <c r="AX141" s="37">
        <f t="shared" si="158"/>
        <v>53.828888562811422</v>
      </c>
      <c r="AY141" s="38">
        <f t="shared" si="159"/>
        <v>59.379645580157735</v>
      </c>
    </row>
    <row r="142" spans="3:57" x14ac:dyDescent="0.25">
      <c r="C142" s="98"/>
      <c r="D142" s="34">
        <v>300</v>
      </c>
      <c r="E142" s="37">
        <v>26.394299522964165</v>
      </c>
      <c r="F142" s="37">
        <v>29.306117723612758</v>
      </c>
      <c r="G142" s="37">
        <v>31.796701789042203</v>
      </c>
      <c r="H142" s="37">
        <v>33.280334201922294</v>
      </c>
      <c r="I142" s="37">
        <v>36.249124984564389</v>
      </c>
      <c r="J142" s="37">
        <v>37.564921441953452</v>
      </c>
      <c r="K142" s="38">
        <v>40.955905915979969</v>
      </c>
      <c r="M142" s="98"/>
      <c r="N142" s="34">
        <v>300</v>
      </c>
      <c r="O142" s="37">
        <f t="shared" si="132"/>
        <v>26.95734489660887</v>
      </c>
      <c r="P142" s="37">
        <f t="shared" si="133"/>
        <v>29.96996302929098</v>
      </c>
      <c r="Q142" s="37">
        <f t="shared" si="134"/>
        <v>32.552864606712681</v>
      </c>
      <c r="R142" s="37">
        <f t="shared" si="135"/>
        <v>34.094163224495176</v>
      </c>
      <c r="S142" s="37">
        <f t="shared" si="136"/>
        <v>37.184338030092924</v>
      </c>
      <c r="T142" s="37">
        <f t="shared" si="137"/>
        <v>38.556488779192613</v>
      </c>
      <c r="U142" s="38">
        <f t="shared" si="138"/>
        <v>42.099941325387022</v>
      </c>
      <c r="V142" s="27"/>
      <c r="W142" s="98"/>
      <c r="X142" s="34">
        <v>300</v>
      </c>
      <c r="Y142" s="37">
        <f t="shared" si="139"/>
        <v>28.415014503479227</v>
      </c>
      <c r="Z142" s="37">
        <f t="shared" si="140"/>
        <v>31.687999131039874</v>
      </c>
      <c r="AA142" s="37">
        <f t="shared" si="141"/>
        <v>34.509299305863102</v>
      </c>
      <c r="AB142" s="37">
        <f t="shared" si="142"/>
        <v>36.199490142185724</v>
      </c>
      <c r="AC142" s="37">
        <f t="shared" si="143"/>
        <v>39.603023889720113</v>
      </c>
      <c r="AD142" s="37">
        <f t="shared" si="144"/>
        <v>41.120635569854493</v>
      </c>
      <c r="AE142" s="38">
        <f t="shared" si="145"/>
        <v>45.057581227565827</v>
      </c>
      <c r="AG142" s="98"/>
      <c r="AH142" s="34">
        <v>300</v>
      </c>
      <c r="AI142" s="37">
        <f t="shared" si="146"/>
        <v>30.287587036350185</v>
      </c>
      <c r="AJ142" s="37">
        <f t="shared" si="147"/>
        <v>33.895439377696981</v>
      </c>
      <c r="AK142" s="37">
        <f t="shared" si="148"/>
        <v>37.023391649607952</v>
      </c>
      <c r="AL142" s="37">
        <f t="shared" si="149"/>
        <v>38.905118160601923</v>
      </c>
      <c r="AM142" s="37">
        <f t="shared" si="150"/>
        <v>42.711791787664502</v>
      </c>
      <c r="AN142" s="37">
        <f t="shared" si="151"/>
        <v>44.416554175759572</v>
      </c>
      <c r="AO142" s="38">
        <f t="shared" si="152"/>
        <v>48.859806517401374</v>
      </c>
      <c r="AQ142" s="98"/>
      <c r="AR142" s="34">
        <v>300</v>
      </c>
      <c r="AS142" s="37">
        <f t="shared" si="153"/>
        <v>32.724647329706102</v>
      </c>
      <c r="AT142" s="37">
        <f t="shared" si="154"/>
        <v>36.768610887894944</v>
      </c>
      <c r="AU142" s="37">
        <f t="shared" si="155"/>
        <v>40.295957021779166</v>
      </c>
      <c r="AV142" s="37">
        <f t="shared" si="156"/>
        <v>42.42715779259958</v>
      </c>
      <c r="AW142" s="37">
        <f t="shared" si="157"/>
        <v>46.758944423845087</v>
      </c>
      <c r="AX142" s="37">
        <f t="shared" si="158"/>
        <v>48.707491699265546</v>
      </c>
      <c r="AY142" s="38">
        <f t="shared" si="159"/>
        <v>53.81029330721141</v>
      </c>
    </row>
    <row r="143" spans="3:57" ht="15.75" thickBot="1" x14ac:dyDescent="0.3">
      <c r="C143" s="99"/>
      <c r="D143" s="39">
        <v>330</v>
      </c>
      <c r="E143" s="40">
        <v>25.149224532657552</v>
      </c>
      <c r="F143" s="40">
        <v>27.552912701095138</v>
      </c>
      <c r="G143" s="40">
        <v>29.697485617159888</v>
      </c>
      <c r="H143" s="40">
        <v>31.190538864280587</v>
      </c>
      <c r="I143" s="40">
        <v>34.299860641691666</v>
      </c>
      <c r="J143" s="40">
        <v>35.378158674418955</v>
      </c>
      <c r="K143" s="41">
        <v>38.16631588089988</v>
      </c>
      <c r="M143" s="99"/>
      <c r="N143" s="39">
        <v>330</v>
      </c>
      <c r="O143" s="40">
        <f t="shared" si="132"/>
        <v>25.67151478666274</v>
      </c>
      <c r="P143" s="40">
        <f t="shared" si="133"/>
        <v>28.155145542631153</v>
      </c>
      <c r="Q143" s="40">
        <f t="shared" si="134"/>
        <v>30.375465161338866</v>
      </c>
      <c r="R143" s="40">
        <f t="shared" si="135"/>
        <v>31.923715448948059</v>
      </c>
      <c r="S143" s="40">
        <f t="shared" si="136"/>
        <v>35.15447380252008</v>
      </c>
      <c r="T143" s="40">
        <f t="shared" si="137"/>
        <v>36.276932491076558</v>
      </c>
      <c r="U143" s="41">
        <f t="shared" si="138"/>
        <v>39.184163049108328</v>
      </c>
      <c r="W143" s="99"/>
      <c r="X143" s="39">
        <v>330</v>
      </c>
      <c r="Y143" s="40">
        <f t="shared" si="139"/>
        <v>27.023891583103698</v>
      </c>
      <c r="Z143" s="40">
        <f t="shared" si="140"/>
        <v>29.714045207661112</v>
      </c>
      <c r="AA143" s="40">
        <f t="shared" si="141"/>
        <v>32.13000448722979</v>
      </c>
      <c r="AB143" s="40">
        <f t="shared" si="142"/>
        <v>33.820795615616866</v>
      </c>
      <c r="AC143" s="40">
        <f t="shared" si="143"/>
        <v>37.365094244244787</v>
      </c>
      <c r="AD143" s="40">
        <f t="shared" si="144"/>
        <v>38.601555297745946</v>
      </c>
      <c r="AE143" s="41">
        <f t="shared" si="145"/>
        <v>41.81613897970572</v>
      </c>
      <c r="AG143" s="99"/>
      <c r="AH143" s="39">
        <v>330</v>
      </c>
      <c r="AI143" s="40">
        <f t="shared" si="146"/>
        <v>28.761057523697811</v>
      </c>
      <c r="AJ143" s="40">
        <f t="shared" si="147"/>
        <v>31.716807985580985</v>
      </c>
      <c r="AK143" s="40">
        <f t="shared" si="148"/>
        <v>34.384396651005055</v>
      </c>
      <c r="AL143" s="40">
        <f t="shared" si="149"/>
        <v>36.258537201788492</v>
      </c>
      <c r="AM143" s="40">
        <f t="shared" si="150"/>
        <v>40.206178815167675</v>
      </c>
      <c r="AN143" s="40">
        <f t="shared" si="151"/>
        <v>41.589305606125301</v>
      </c>
      <c r="AO143" s="41">
        <f t="shared" si="152"/>
        <v>45.199329517022534</v>
      </c>
      <c r="AQ143" s="99"/>
      <c r="AR143" s="39">
        <v>330</v>
      </c>
      <c r="AS143" s="40">
        <f t="shared" si="153"/>
        <v>31.021783689127993</v>
      </c>
      <c r="AT143" s="40">
        <f t="shared" si="154"/>
        <v>34.323415717941224</v>
      </c>
      <c r="AU143" s="40">
        <f t="shared" si="155"/>
        <v>37.318718244945323</v>
      </c>
      <c r="AV143" s="40">
        <f t="shared" si="156"/>
        <v>39.431658520380907</v>
      </c>
      <c r="AW143" s="40">
        <f t="shared" si="157"/>
        <v>43.904654819697718</v>
      </c>
      <c r="AX143" s="40">
        <f t="shared" si="158"/>
        <v>45.478822506243745</v>
      </c>
      <c r="AY143" s="41">
        <f t="shared" si="159"/>
        <v>49.603950570911508</v>
      </c>
    </row>
    <row r="144" spans="3:57" ht="14.45" customHeight="1" x14ac:dyDescent="0.25">
      <c r="C144" s="94" t="s">
        <v>43</v>
      </c>
      <c r="D144" s="34" t="s">
        <v>44</v>
      </c>
      <c r="E144" s="43">
        <v>29.703676988398534</v>
      </c>
      <c r="F144" s="43">
        <v>31.824504033854822</v>
      </c>
      <c r="G144" s="43">
        <v>34.233086746339701</v>
      </c>
      <c r="H144" s="43">
        <v>35.876857400922489</v>
      </c>
      <c r="I144" s="43">
        <v>39.190960057016888</v>
      </c>
      <c r="J144" s="43">
        <v>40.417905761540034</v>
      </c>
      <c r="K144" s="44">
        <v>43.873662002250668</v>
      </c>
      <c r="M144" s="94" t="s">
        <v>43</v>
      </c>
      <c r="N144" s="34" t="s">
        <v>44</v>
      </c>
      <c r="O144" s="43">
        <f t="shared" si="132"/>
        <v>30.381881249595981</v>
      </c>
      <c r="P144" s="43">
        <f t="shared" si="133"/>
        <v>32.58172912747898</v>
      </c>
      <c r="Q144" s="43">
        <f t="shared" si="134"/>
        <v>35.084999908973117</v>
      </c>
      <c r="R144" s="43">
        <f t="shared" si="135"/>
        <v>36.796411465202446</v>
      </c>
      <c r="S144" s="43">
        <f t="shared" si="136"/>
        <v>40.254337594970728</v>
      </c>
      <c r="T144" s="43">
        <f t="shared" si="137"/>
        <v>41.537055366960558</v>
      </c>
      <c r="U144" s="44">
        <f t="shared" si="138"/>
        <v>45.15723249493287</v>
      </c>
      <c r="W144" s="94" t="s">
        <v>43</v>
      </c>
      <c r="X144" s="34" t="s">
        <v>44</v>
      </c>
      <c r="Y144" s="43">
        <f t="shared" si="139"/>
        <v>32.137000921748815</v>
      </c>
      <c r="Z144" s="43">
        <f t="shared" si="140"/>
        <v>34.540906742540479</v>
      </c>
      <c r="AA144" s="43">
        <f t="shared" si="141"/>
        <v>37.288649928021506</v>
      </c>
      <c r="AB144" s="43">
        <f t="shared" si="142"/>
        <v>39.174676394158801</v>
      </c>
      <c r="AC144" s="43">
        <f t="shared" si="143"/>
        <v>43.003823294252989</v>
      </c>
      <c r="AD144" s="43">
        <f t="shared" si="144"/>
        <v>44.430474488241032</v>
      </c>
      <c r="AE144" s="44">
        <f t="shared" si="145"/>
        <v>48.474926890256874</v>
      </c>
      <c r="AG144" s="94" t="s">
        <v>43</v>
      </c>
      <c r="AH144" s="34" t="s">
        <v>44</v>
      </c>
      <c r="AI144" s="43">
        <f t="shared" si="146"/>
        <v>34.392139556954852</v>
      </c>
      <c r="AJ144" s="43">
        <f t="shared" si="147"/>
        <v>37.058527484356937</v>
      </c>
      <c r="AK144" s="43">
        <f t="shared" si="148"/>
        <v>40.1207671299913</v>
      </c>
      <c r="AL144" s="43">
        <f t="shared" si="149"/>
        <v>42.231439977333388</v>
      </c>
      <c r="AM144" s="43">
        <f t="shared" si="150"/>
        <v>46.538210775155719</v>
      </c>
      <c r="AN144" s="43">
        <f t="shared" si="151"/>
        <v>48.150063691295443</v>
      </c>
      <c r="AO144" s="44">
        <f t="shared" si="152"/>
        <v>52.740473709150464</v>
      </c>
      <c r="AQ144" s="94" t="s">
        <v>43</v>
      </c>
      <c r="AR144" s="34" t="s">
        <v>44</v>
      </c>
      <c r="AS144" s="43">
        <f t="shared" si="153"/>
        <v>37.327433358880818</v>
      </c>
      <c r="AT144" s="43">
        <f t="shared" si="154"/>
        <v>40.335688499853092</v>
      </c>
      <c r="AU144" s="43">
        <f t="shared" si="155"/>
        <v>43.807562739130226</v>
      </c>
      <c r="AV144" s="43">
        <f t="shared" si="156"/>
        <v>46.210852225864436</v>
      </c>
      <c r="AW144" s="43">
        <f t="shared" si="157"/>
        <v>51.139789199844358</v>
      </c>
      <c r="AX144" s="43">
        <f t="shared" si="158"/>
        <v>52.992900593265475</v>
      </c>
      <c r="AY144" s="44">
        <f t="shared" si="159"/>
        <v>58.294544892717802</v>
      </c>
    </row>
    <row r="145" spans="2:57" x14ac:dyDescent="0.25">
      <c r="C145" s="95"/>
      <c r="D145" s="34" t="s">
        <v>45</v>
      </c>
      <c r="E145" s="37">
        <v>28.459231226450434</v>
      </c>
      <c r="F145" s="37">
        <v>30.338459353713951</v>
      </c>
      <c r="G145" s="37">
        <v>32.852554933246637</v>
      </c>
      <c r="H145" s="37">
        <v>34.430140654226676</v>
      </c>
      <c r="I145" s="37">
        <v>37.602532202960361</v>
      </c>
      <c r="J145" s="37">
        <v>38.790856463084616</v>
      </c>
      <c r="K145" s="45">
        <v>42.647521705567556</v>
      </c>
      <c r="M145" s="95"/>
      <c r="N145" s="34" t="s">
        <v>45</v>
      </c>
      <c r="O145" s="37">
        <f t="shared" si="132"/>
        <v>29.09296664731178</v>
      </c>
      <c r="P145" s="37">
        <f t="shared" si="133"/>
        <v>31.039887615560893</v>
      </c>
      <c r="Q145" s="37">
        <f t="shared" si="134"/>
        <v>33.649552163545749</v>
      </c>
      <c r="R145" s="37">
        <f t="shared" si="135"/>
        <v>35.290033317100928</v>
      </c>
      <c r="S145" s="37">
        <f t="shared" si="136"/>
        <v>38.595733448655281</v>
      </c>
      <c r="T145" s="37">
        <f t="shared" si="137"/>
        <v>39.836341999085484</v>
      </c>
      <c r="U145" s="45">
        <f t="shared" si="138"/>
        <v>43.871514527667216</v>
      </c>
      <c r="W145" s="95"/>
      <c r="X145" s="34" t="s">
        <v>45</v>
      </c>
      <c r="Y145" s="37">
        <f t="shared" si="139"/>
        <v>30.733236345945389</v>
      </c>
      <c r="Z145" s="37">
        <f t="shared" si="140"/>
        <v>32.854983107719747</v>
      </c>
      <c r="AA145" s="37">
        <f t="shared" si="141"/>
        <v>35.711421682330396</v>
      </c>
      <c r="AB145" s="37">
        <f t="shared" si="142"/>
        <v>37.514283436800667</v>
      </c>
      <c r="AC145" s="37">
        <f t="shared" si="143"/>
        <v>41.16409748490139</v>
      </c>
      <c r="AD145" s="37">
        <f t="shared" si="144"/>
        <v>42.539650894663083</v>
      </c>
      <c r="AE145" s="45">
        <f t="shared" si="145"/>
        <v>47.035481933571248</v>
      </c>
      <c r="AG145" s="95"/>
      <c r="AH145" s="34" t="s">
        <v>45</v>
      </c>
      <c r="AI145" s="37">
        <f t="shared" si="146"/>
        <v>32.8406531647666</v>
      </c>
      <c r="AJ145" s="37">
        <f t="shared" si="147"/>
        <v>35.187266851167827</v>
      </c>
      <c r="AK145" s="37">
        <f t="shared" si="148"/>
        <v>38.361144749591695</v>
      </c>
      <c r="AL145" s="37">
        <f t="shared" si="149"/>
        <v>40.372902494745802</v>
      </c>
      <c r="AM145" s="37">
        <f t="shared" si="150"/>
        <v>44.465442135319542</v>
      </c>
      <c r="AN145" s="37">
        <f t="shared" si="151"/>
        <v>46.014623259602118</v>
      </c>
      <c r="AO145" s="45">
        <f t="shared" si="152"/>
        <v>51.103207144031032</v>
      </c>
      <c r="AQ145" s="95"/>
      <c r="AR145" s="34" t="s">
        <v>45</v>
      </c>
      <c r="AS145" s="37">
        <f t="shared" si="153"/>
        <v>35.583556522881601</v>
      </c>
      <c r="AT145" s="37">
        <f t="shared" si="154"/>
        <v>38.223035648204238</v>
      </c>
      <c r="AU145" s="37">
        <f t="shared" si="155"/>
        <v>41.810367596539805</v>
      </c>
      <c r="AV145" s="37">
        <f t="shared" si="156"/>
        <v>44.094217992828277</v>
      </c>
      <c r="AW145" s="37">
        <f t="shared" si="157"/>
        <v>48.763447781786084</v>
      </c>
      <c r="AX145" s="37">
        <f t="shared" si="158"/>
        <v>50.538803900477028</v>
      </c>
      <c r="AY145" s="45">
        <f t="shared" si="159"/>
        <v>56.399566296225707</v>
      </c>
    </row>
    <row r="146" spans="2:57" x14ac:dyDescent="0.25">
      <c r="C146" s="95"/>
      <c r="D146" s="34" t="s">
        <v>46</v>
      </c>
      <c r="E146" s="37">
        <v>26.112301770645864</v>
      </c>
      <c r="F146" s="37">
        <v>28.835377378213106</v>
      </c>
      <c r="G146" s="37">
        <v>30.572769828216408</v>
      </c>
      <c r="H146" s="37">
        <v>31.748532276144406</v>
      </c>
      <c r="I146" s="37">
        <v>34.72184943102453</v>
      </c>
      <c r="J146" s="37">
        <v>35.515507344446753</v>
      </c>
      <c r="K146" s="45">
        <v>39.087206528357264</v>
      </c>
      <c r="M146" s="95"/>
      <c r="N146" s="34" t="s">
        <v>46</v>
      </c>
      <c r="O146" s="37">
        <f t="shared" si="132"/>
        <v>26.665993374936029</v>
      </c>
      <c r="P146" s="37">
        <f t="shared" si="133"/>
        <v>29.482405887795636</v>
      </c>
      <c r="Q146" s="37">
        <f t="shared" si="134"/>
        <v>31.2828628345267</v>
      </c>
      <c r="R146" s="37">
        <f t="shared" si="135"/>
        <v>32.502856278563485</v>
      </c>
      <c r="S146" s="37">
        <f t="shared" si="136"/>
        <v>35.59361918268133</v>
      </c>
      <c r="T146" s="37">
        <f t="shared" si="137"/>
        <v>36.419981835316236</v>
      </c>
      <c r="U146" s="45">
        <f t="shared" si="138"/>
        <v>40.145930433272554</v>
      </c>
      <c r="W146" s="95"/>
      <c r="X146" s="34" t="s">
        <v>46</v>
      </c>
      <c r="Y146" s="37">
        <f t="shared" si="139"/>
        <v>28.099498302586962</v>
      </c>
      <c r="Z146" s="37">
        <f t="shared" si="140"/>
        <v>31.157009095037932</v>
      </c>
      <c r="AA146" s="37">
        <f t="shared" si="141"/>
        <v>33.12033414146007</v>
      </c>
      <c r="AB146" s="37">
        <f t="shared" si="142"/>
        <v>34.454542935814892</v>
      </c>
      <c r="AC146" s="37">
        <f t="shared" si="143"/>
        <v>37.84853100300856</v>
      </c>
      <c r="AD146" s="37">
        <f t="shared" si="144"/>
        <v>38.759320537021246</v>
      </c>
      <c r="AE146" s="45">
        <f t="shared" si="145"/>
        <v>42.88340584600428</v>
      </c>
      <c r="AG146" s="95"/>
      <c r="AH146" s="34" t="s">
        <v>46</v>
      </c>
      <c r="AI146" s="37">
        <f t="shared" si="146"/>
        <v>29.940994234603604</v>
      </c>
      <c r="AJ146" s="37">
        <f t="shared" si="147"/>
        <v>33.308585307174489</v>
      </c>
      <c r="AK146" s="37">
        <f t="shared" si="148"/>
        <v>35.481399774725844</v>
      </c>
      <c r="AL146" s="37">
        <f t="shared" si="149"/>
        <v>36.962527561855374</v>
      </c>
      <c r="AM146" s="37">
        <f t="shared" si="150"/>
        <v>40.746596426511069</v>
      </c>
      <c r="AN146" s="37">
        <f t="shared" si="151"/>
        <v>41.766003463764235</v>
      </c>
      <c r="AO146" s="45">
        <f t="shared" si="152"/>
        <v>46.402339773790565</v>
      </c>
      <c r="AQ146" s="95"/>
      <c r="AR146" s="34" t="s">
        <v>46</v>
      </c>
      <c r="AS146" s="37">
        <f t="shared" si="153"/>
        <v>32.337584201863926</v>
      </c>
      <c r="AT146" s="37">
        <f t="shared" si="154"/>
        <v>36.109000446276106</v>
      </c>
      <c r="AU146" s="37">
        <f t="shared" si="155"/>
        <v>38.554654969490862</v>
      </c>
      <c r="AV146" s="37">
        <f t="shared" si="156"/>
        <v>40.227137803578032</v>
      </c>
      <c r="AW146" s="37">
        <f t="shared" si="157"/>
        <v>44.519292896115708</v>
      </c>
      <c r="AX146" s="37">
        <f t="shared" si="158"/>
        <v>45.680181535338335</v>
      </c>
      <c r="AY146" s="45">
        <f t="shared" si="159"/>
        <v>50.98378739865516</v>
      </c>
    </row>
    <row r="147" spans="2:57" x14ac:dyDescent="0.25">
      <c r="C147" s="95"/>
      <c r="D147" s="34" t="s">
        <v>47</v>
      </c>
      <c r="E147" s="37">
        <v>22.456975540664047</v>
      </c>
      <c r="F147" s="37">
        <v>24.147700563482605</v>
      </c>
      <c r="G147" s="37">
        <v>26.310848312352572</v>
      </c>
      <c r="H147" s="37">
        <v>27.801180586751006</v>
      </c>
      <c r="I147" s="37">
        <v>30.64701549921282</v>
      </c>
      <c r="J147" s="37">
        <v>31.726899747823857</v>
      </c>
      <c r="K147" s="45">
        <v>35.167294113225196</v>
      </c>
      <c r="M147" s="95"/>
      <c r="N147" s="34" t="s">
        <v>47</v>
      </c>
      <c r="O147" s="37">
        <f t="shared" si="132"/>
        <v>22.895945685091675</v>
      </c>
      <c r="P147" s="37">
        <f t="shared" si="133"/>
        <v>24.638227879362201</v>
      </c>
      <c r="Q147" s="37">
        <f t="shared" si="134"/>
        <v>26.871118126520027</v>
      </c>
      <c r="R147" s="37">
        <f t="shared" si="135"/>
        <v>28.411968869294682</v>
      </c>
      <c r="S147" s="37">
        <f t="shared" si="136"/>
        <v>31.359864477806198</v>
      </c>
      <c r="T147" s="37">
        <f t="shared" si="137"/>
        <v>32.480398638110984</v>
      </c>
      <c r="U147" s="45">
        <f t="shared" si="138"/>
        <v>36.057349255530632</v>
      </c>
      <c r="W147" s="95"/>
      <c r="X147" s="34" t="s">
        <v>47</v>
      </c>
      <c r="Y147" s="37">
        <f t="shared" si="139"/>
        <v>24.033012829641546</v>
      </c>
      <c r="Z147" s="37">
        <f t="shared" si="140"/>
        <v>25.908533379384178</v>
      </c>
      <c r="AA147" s="37">
        <f t="shared" si="141"/>
        <v>28.321617382353402</v>
      </c>
      <c r="AB147" s="37">
        <f t="shared" si="142"/>
        <v>29.992967630650963</v>
      </c>
      <c r="AC147" s="37">
        <f t="shared" si="143"/>
        <v>33.204452708680783</v>
      </c>
      <c r="AD147" s="37">
        <f t="shared" si="144"/>
        <v>34.42995475082602</v>
      </c>
      <c r="AE147" s="45">
        <f t="shared" si="145"/>
        <v>38.35946514615086</v>
      </c>
      <c r="AG147" s="95"/>
      <c r="AH147" s="34" t="s">
        <v>47</v>
      </c>
      <c r="AI147" s="37">
        <f t="shared" si="146"/>
        <v>25.493322276365394</v>
      </c>
      <c r="AJ147" s="37">
        <f t="shared" si="147"/>
        <v>27.540162352232841</v>
      </c>
      <c r="AK147" s="37">
        <f t="shared" si="148"/>
        <v>30.184968550422791</v>
      </c>
      <c r="AL147" s="37">
        <f t="shared" si="149"/>
        <v>32.024152692162474</v>
      </c>
      <c r="AM147" s="37">
        <f t="shared" si="150"/>
        <v>35.574672863666351</v>
      </c>
      <c r="AN147" s="37">
        <f t="shared" si="151"/>
        <v>36.935198721579368</v>
      </c>
      <c r="AO147" s="45">
        <f t="shared" si="152"/>
        <v>41.318259533544321</v>
      </c>
      <c r="AQ147" s="95"/>
      <c r="AR147" s="34" t="s">
        <v>47</v>
      </c>
      <c r="AS147" s="37">
        <f t="shared" si="153"/>
        <v>27.393534354166963</v>
      </c>
      <c r="AT147" s="37">
        <f t="shared" si="154"/>
        <v>29.663457422417327</v>
      </c>
      <c r="AU147" s="37">
        <f t="shared" si="155"/>
        <v>32.610020040178924</v>
      </c>
      <c r="AV147" s="37">
        <f t="shared" si="156"/>
        <v>34.667775682338167</v>
      </c>
      <c r="AW147" s="37">
        <f t="shared" si="157"/>
        <v>38.659851228592011</v>
      </c>
      <c r="AX147" s="37">
        <f t="shared" si="158"/>
        <v>40.196239339853605</v>
      </c>
      <c r="AY147" s="45">
        <f t="shared" si="159"/>
        <v>45.17005928202358</v>
      </c>
    </row>
    <row r="148" spans="2:57" x14ac:dyDescent="0.25">
      <c r="C148" s="95"/>
      <c r="D148" s="34" t="s">
        <v>48</v>
      </c>
      <c r="E148" s="37">
        <v>21.023864674803921</v>
      </c>
      <c r="F148" s="37">
        <v>22.745111331659093</v>
      </c>
      <c r="G148" s="37">
        <v>24.604792314706312</v>
      </c>
      <c r="H148" s="37">
        <v>25.996690216820799</v>
      </c>
      <c r="I148" s="37">
        <v>28.886149051345988</v>
      </c>
      <c r="J148" s="37">
        <v>30.118282238952705</v>
      </c>
      <c r="K148" s="45">
        <v>33.430985738773856</v>
      </c>
      <c r="M148" s="95"/>
      <c r="N148" s="34" t="s">
        <v>48</v>
      </c>
      <c r="O148" s="37">
        <f t="shared" si="132"/>
        <v>21.421162848849811</v>
      </c>
      <c r="P148" s="37">
        <f t="shared" si="133"/>
        <v>23.192684715034243</v>
      </c>
      <c r="Q148" s="37">
        <f t="shared" si="134"/>
        <v>25.109703300919321</v>
      </c>
      <c r="R148" s="37">
        <f t="shared" si="135"/>
        <v>26.546567864195662</v>
      </c>
      <c r="S148" s="37">
        <f t="shared" si="136"/>
        <v>29.534981669307779</v>
      </c>
      <c r="T148" s="37">
        <f t="shared" si="137"/>
        <v>30.811613768602331</v>
      </c>
      <c r="U148" s="45">
        <f t="shared" si="138"/>
        <v>34.250781937911675</v>
      </c>
      <c r="W148" s="95"/>
      <c r="X148" s="34" t="s">
        <v>48</v>
      </c>
      <c r="Y148" s="37">
        <f t="shared" si="139"/>
        <v>22.450515975912733</v>
      </c>
      <c r="Z148" s="37">
        <f t="shared" si="140"/>
        <v>24.351987039642271</v>
      </c>
      <c r="AA148" s="37">
        <f t="shared" si="141"/>
        <v>26.417175498800109</v>
      </c>
      <c r="AB148" s="37">
        <f t="shared" si="142"/>
        <v>27.97021954776088</v>
      </c>
      <c r="AC148" s="37">
        <f t="shared" si="143"/>
        <v>31.214244452648341</v>
      </c>
      <c r="AD148" s="37">
        <f t="shared" si="144"/>
        <v>32.605799877170156</v>
      </c>
      <c r="AE148" s="45">
        <f t="shared" si="145"/>
        <v>36.371514964839498</v>
      </c>
      <c r="AG148" s="95"/>
      <c r="AH148" s="34" t="s">
        <v>48</v>
      </c>
      <c r="AI148" s="37">
        <f t="shared" si="146"/>
        <v>23.772339816494519</v>
      </c>
      <c r="AJ148" s="37">
        <f t="shared" si="147"/>
        <v>25.840885455144793</v>
      </c>
      <c r="AK148" s="37">
        <f t="shared" si="148"/>
        <v>28.096597031797511</v>
      </c>
      <c r="AL148" s="37">
        <f t="shared" si="149"/>
        <v>29.799044008224932</v>
      </c>
      <c r="AM148" s="37">
        <f t="shared" si="150"/>
        <v>33.371813822202007</v>
      </c>
      <c r="AN148" s="37">
        <f t="shared" si="151"/>
        <v>34.911188259129318</v>
      </c>
      <c r="AO148" s="45">
        <f t="shared" si="152"/>
        <v>39.096962099495869</v>
      </c>
      <c r="AQ148" s="95"/>
      <c r="AR148" s="34" t="s">
        <v>48</v>
      </c>
      <c r="AS148" s="37">
        <f t="shared" si="153"/>
        <v>25.492234378585916</v>
      </c>
      <c r="AT148" s="37">
        <f t="shared" si="154"/>
        <v>27.778323550609702</v>
      </c>
      <c r="AU148" s="37">
        <f t="shared" si="155"/>
        <v>30.282127377280251</v>
      </c>
      <c r="AV148" s="37">
        <f t="shared" si="156"/>
        <v>32.179132319397375</v>
      </c>
      <c r="AW148" s="37">
        <f t="shared" si="157"/>
        <v>36.18003430343915</v>
      </c>
      <c r="AX148" s="37">
        <f t="shared" si="158"/>
        <v>37.911927931080214</v>
      </c>
      <c r="AY148" s="45">
        <f t="shared" si="159"/>
        <v>42.644816503123636</v>
      </c>
    </row>
    <row r="149" spans="2:57" x14ac:dyDescent="0.25">
      <c r="C149" s="95"/>
      <c r="D149" s="34" t="s">
        <v>49</v>
      </c>
      <c r="E149" s="37">
        <v>20.444072866237217</v>
      </c>
      <c r="F149" s="37">
        <v>22.356431054103364</v>
      </c>
      <c r="G149" s="37">
        <v>24.410649841835227</v>
      </c>
      <c r="H149" s="37">
        <v>25.881247850774567</v>
      </c>
      <c r="I149" s="37">
        <v>28.735354677102478</v>
      </c>
      <c r="J149" s="37">
        <v>29.998963758100544</v>
      </c>
      <c r="K149" s="45">
        <v>33.65015038561247</v>
      </c>
      <c r="M149" s="95"/>
      <c r="N149" s="34" t="s">
        <v>49</v>
      </c>
      <c r="O149" s="37">
        <f t="shared" si="132"/>
        <v>20.825040934380848</v>
      </c>
      <c r="P149" s="37">
        <f t="shared" si="133"/>
        <v>22.792416829272987</v>
      </c>
      <c r="Q149" s="37">
        <f t="shared" si="134"/>
        <v>24.909428449671399</v>
      </c>
      <c r="R149" s="37">
        <f t="shared" si="135"/>
        <v>26.427329214585484</v>
      </c>
      <c r="S149" s="37">
        <f t="shared" si="136"/>
        <v>29.378835841727899</v>
      </c>
      <c r="T149" s="37">
        <f t="shared" si="137"/>
        <v>30.687925866675211</v>
      </c>
      <c r="U149" s="45">
        <f t="shared" si="138"/>
        <v>34.478664249066078</v>
      </c>
      <c r="W149" s="95"/>
      <c r="X149" s="34" t="s">
        <v>49</v>
      </c>
      <c r="Y149" s="37">
        <f t="shared" si="139"/>
        <v>21.812177915999261</v>
      </c>
      <c r="Z149" s="37">
        <f t="shared" si="140"/>
        <v>23.921770639084599</v>
      </c>
      <c r="AA149" s="37">
        <f t="shared" si="141"/>
        <v>26.201055124124373</v>
      </c>
      <c r="AB149" s="37">
        <f t="shared" si="142"/>
        <v>27.841173192438166</v>
      </c>
      <c r="AC149" s="37">
        <f t="shared" si="143"/>
        <v>31.044277050827116</v>
      </c>
      <c r="AD149" s="37">
        <f t="shared" si="144"/>
        <v>32.470828012151266</v>
      </c>
      <c r="AE149" s="45">
        <f t="shared" si="145"/>
        <v>36.621904314624594</v>
      </c>
      <c r="AG149" s="95"/>
      <c r="AH149" s="34" t="s">
        <v>49</v>
      </c>
      <c r="AI149" s="37">
        <f t="shared" si="146"/>
        <v>23.079729301041507</v>
      </c>
      <c r="AJ149" s="37">
        <f t="shared" si="147"/>
        <v>25.372162764289808</v>
      </c>
      <c r="AK149" s="37">
        <f t="shared" si="148"/>
        <v>27.860100780482465</v>
      </c>
      <c r="AL149" s="37">
        <f t="shared" si="149"/>
        <v>29.657384824009938</v>
      </c>
      <c r="AM149" s="37">
        <f t="shared" si="150"/>
        <v>33.184069121720903</v>
      </c>
      <c r="AN149" s="37">
        <f t="shared" si="151"/>
        <v>34.761702144916157</v>
      </c>
      <c r="AO149" s="45">
        <f t="shared" si="152"/>
        <v>39.376305723546167</v>
      </c>
      <c r="AQ149" s="95"/>
      <c r="AR149" s="34" t="s">
        <v>49</v>
      </c>
      <c r="AS149" s="37">
        <f t="shared" si="153"/>
        <v>24.728960485516371</v>
      </c>
      <c r="AT149" s="37">
        <f t="shared" si="154"/>
        <v>27.259461483661081</v>
      </c>
      <c r="AU149" s="37">
        <f t="shared" si="155"/>
        <v>30.019097622434323</v>
      </c>
      <c r="AV149" s="37">
        <f t="shared" si="156"/>
        <v>32.021047907765301</v>
      </c>
      <c r="AW149" s="37">
        <f t="shared" si="157"/>
        <v>35.969136914112255</v>
      </c>
      <c r="AX149" s="37">
        <f t="shared" si="158"/>
        <v>37.743538213552306</v>
      </c>
      <c r="AY149" s="45">
        <f t="shared" si="159"/>
        <v>42.961873766311726</v>
      </c>
    </row>
    <row r="150" spans="2:57" x14ac:dyDescent="0.25">
      <c r="C150" s="95"/>
      <c r="D150" s="34" t="s">
        <v>50</v>
      </c>
      <c r="E150" s="37">
        <v>20.799790175227862</v>
      </c>
      <c r="F150" s="37">
        <v>22.418166460757462</v>
      </c>
      <c r="G150" s="37">
        <v>24.637975074289841</v>
      </c>
      <c r="H150" s="37">
        <v>26.032494308779821</v>
      </c>
      <c r="I150" s="37">
        <v>28.771055715284017</v>
      </c>
      <c r="J150" s="37">
        <v>29.76576811824718</v>
      </c>
      <c r="K150" s="45">
        <v>34.107050117036479</v>
      </c>
      <c r="M150" s="95"/>
      <c r="N150" s="34" t="s">
        <v>50</v>
      </c>
      <c r="O150" s="37">
        <f t="shared" si="132"/>
        <v>21.19074105287369</v>
      </c>
      <c r="P150" s="37">
        <f t="shared" si="133"/>
        <v>22.855983584922768</v>
      </c>
      <c r="Q150" s="37">
        <f t="shared" si="134"/>
        <v>25.143937623964163</v>
      </c>
      <c r="R150" s="37">
        <f t="shared" si="135"/>
        <v>26.583551816643343</v>
      </c>
      <c r="S150" s="37">
        <f t="shared" si="136"/>
        <v>29.415801990444482</v>
      </c>
      <c r="T150" s="37">
        <f t="shared" si="137"/>
        <v>30.446227911044833</v>
      </c>
      <c r="U150" s="45">
        <f t="shared" si="138"/>
        <v>34.953878013150394</v>
      </c>
      <c r="W150" s="95"/>
      <c r="X150" s="34" t="s">
        <v>50</v>
      </c>
      <c r="Y150" s="37">
        <f t="shared" si="139"/>
        <v>22.203685742710846</v>
      </c>
      <c r="Z150" s="37">
        <f t="shared" si="140"/>
        <v>23.990070670819879</v>
      </c>
      <c r="AA150" s="37">
        <f t="shared" si="141"/>
        <v>26.454126933334187</v>
      </c>
      <c r="AB150" s="37">
        <f t="shared" si="142"/>
        <v>28.010251647513957</v>
      </c>
      <c r="AC150" s="37">
        <f t="shared" si="143"/>
        <v>31.084510706555218</v>
      </c>
      <c r="AD150" s="37">
        <f t="shared" si="144"/>
        <v>32.207172622348139</v>
      </c>
      <c r="AE150" s="45">
        <f t="shared" si="145"/>
        <v>37.144399616643689</v>
      </c>
      <c r="AG150" s="95"/>
      <c r="AH150" s="34" t="s">
        <v>50</v>
      </c>
      <c r="AI150" s="37">
        <f t="shared" si="146"/>
        <v>23.504414860094339</v>
      </c>
      <c r="AJ150" s="37">
        <f t="shared" si="147"/>
        <v>25.446548537311116</v>
      </c>
      <c r="AK150" s="37">
        <f t="shared" si="148"/>
        <v>28.137042443684848</v>
      </c>
      <c r="AL150" s="37">
        <f t="shared" si="149"/>
        <v>29.842996078673249</v>
      </c>
      <c r="AM150" s="37">
        <f t="shared" si="150"/>
        <v>33.228505431200979</v>
      </c>
      <c r="AN150" s="37">
        <f t="shared" si="151"/>
        <v>34.469803736188126</v>
      </c>
      <c r="AO150" s="45">
        <f t="shared" si="152"/>
        <v>39.959627321391046</v>
      </c>
      <c r="AQ150" s="95"/>
      <c r="AR150" s="34" t="s">
        <v>50</v>
      </c>
      <c r="AS150" s="37">
        <f t="shared" si="153"/>
        <v>25.196843633022258</v>
      </c>
      <c r="AT150" s="37">
        <f t="shared" si="154"/>
        <v>27.341771503043841</v>
      </c>
      <c r="AU150" s="37">
        <f t="shared" si="155"/>
        <v>30.327122670593216</v>
      </c>
      <c r="AV150" s="37">
        <f t="shared" si="156"/>
        <v>32.228189237085545</v>
      </c>
      <c r="AW150" s="37">
        <f t="shared" si="157"/>
        <v>36.019046641306581</v>
      </c>
      <c r="AX150" s="37">
        <f t="shared" si="158"/>
        <v>37.414855787060702</v>
      </c>
      <c r="AY150" s="45">
        <f t="shared" si="159"/>
        <v>43.624423656807359</v>
      </c>
    </row>
    <row r="151" spans="2:57" x14ac:dyDescent="0.25">
      <c r="C151" s="95"/>
      <c r="D151" s="34" t="s">
        <v>51</v>
      </c>
      <c r="E151" s="37">
        <v>21.848578913242765</v>
      </c>
      <c r="F151" s="37">
        <v>24.045047197175975</v>
      </c>
      <c r="G151" s="37">
        <v>26.253001573130572</v>
      </c>
      <c r="H151" s="37">
        <v>27.633418233506866</v>
      </c>
      <c r="I151" s="37">
        <v>30.581277410411339</v>
      </c>
      <c r="J151" s="37">
        <v>31.955960280226801</v>
      </c>
      <c r="K151" s="45">
        <v>35.235461959800965</v>
      </c>
      <c r="M151" s="95"/>
      <c r="N151" s="34" t="s">
        <v>51</v>
      </c>
      <c r="O151" s="37">
        <f t="shared" si="132"/>
        <v>22.269630650636255</v>
      </c>
      <c r="P151" s="37">
        <f t="shared" si="133"/>
        <v>24.532370286193395</v>
      </c>
      <c r="Q151" s="37">
        <f t="shared" si="134"/>
        <v>26.811351129390353</v>
      </c>
      <c r="R151" s="37">
        <f t="shared" si="135"/>
        <v>28.238419215108838</v>
      </c>
      <c r="S151" s="37">
        <f t="shared" si="136"/>
        <v>31.291685961539343</v>
      </c>
      <c r="T151" s="37">
        <f t="shared" si="137"/>
        <v>32.718217581687185</v>
      </c>
      <c r="U151" s="45">
        <f t="shared" si="138"/>
        <v>36.128331246873771</v>
      </c>
      <c r="W151" s="95"/>
      <c r="X151" s="34" t="s">
        <v>51</v>
      </c>
      <c r="Y151" s="37">
        <f t="shared" si="139"/>
        <v>23.36038472936605</v>
      </c>
      <c r="Z151" s="37">
        <f t="shared" si="140"/>
        <v>25.794395949877881</v>
      </c>
      <c r="AA151" s="37">
        <f t="shared" si="141"/>
        <v>28.256889574692437</v>
      </c>
      <c r="AB151" s="37">
        <f t="shared" si="142"/>
        <v>29.804469171093412</v>
      </c>
      <c r="AC151" s="37">
        <f t="shared" si="143"/>
        <v>33.129972122328347</v>
      </c>
      <c r="AD151" s="37">
        <f t="shared" si="144"/>
        <v>34.690388841537391</v>
      </c>
      <c r="AE151" s="45">
        <f t="shared" si="145"/>
        <v>38.437711776865584</v>
      </c>
      <c r="AG151" s="95"/>
      <c r="AH151" s="34" t="s">
        <v>51</v>
      </c>
      <c r="AI151" s="37">
        <f t="shared" si="146"/>
        <v>24.761148765514164</v>
      </c>
      <c r="AJ151" s="37">
        <f t="shared" si="147"/>
        <v>27.415378081963599</v>
      </c>
      <c r="AK151" s="37">
        <f t="shared" si="148"/>
        <v>30.113860961582507</v>
      </c>
      <c r="AL151" s="37">
        <f t="shared" si="149"/>
        <v>31.816428105440487</v>
      </c>
      <c r="AM151" s="37">
        <f t="shared" si="150"/>
        <v>35.492085903199524</v>
      </c>
      <c r="AN151" s="37">
        <f t="shared" si="151"/>
        <v>37.224724240437737</v>
      </c>
      <c r="AO151" s="45">
        <f t="shared" si="152"/>
        <v>41.405852349354625</v>
      </c>
      <c r="AQ151" s="95"/>
      <c r="AR151" s="34" t="s">
        <v>51</v>
      </c>
      <c r="AS151" s="37">
        <f t="shared" si="153"/>
        <v>26.58382745442708</v>
      </c>
      <c r="AT151" s="37">
        <f t="shared" si="154"/>
        <v>29.524809015809204</v>
      </c>
      <c r="AU151" s="37">
        <f t="shared" si="155"/>
        <v>32.530604204985252</v>
      </c>
      <c r="AV151" s="37">
        <f t="shared" si="156"/>
        <v>34.435012260125966</v>
      </c>
      <c r="AW151" s="37">
        <f t="shared" si="157"/>
        <v>38.566706241045189</v>
      </c>
      <c r="AX151" s="37">
        <f t="shared" si="158"/>
        <v>40.52365568678055</v>
      </c>
      <c r="AY151" s="45">
        <f t="shared" si="159"/>
        <v>45.269826152782883</v>
      </c>
    </row>
    <row r="152" spans="2:57" x14ac:dyDescent="0.25">
      <c r="C152" s="95"/>
      <c r="D152" s="34" t="s">
        <v>52</v>
      </c>
      <c r="E152" s="37">
        <v>24.291684599787686</v>
      </c>
      <c r="F152" s="37">
        <v>26.60118981238416</v>
      </c>
      <c r="G152" s="37">
        <v>28.684892169774233</v>
      </c>
      <c r="H152" s="37">
        <v>30.142460645437524</v>
      </c>
      <c r="I152" s="37">
        <v>32.982858994491494</v>
      </c>
      <c r="J152" s="37">
        <v>34.100370534953619</v>
      </c>
      <c r="K152" s="45">
        <v>37.376003765489102</v>
      </c>
      <c r="M152" s="95"/>
      <c r="N152" s="34" t="s">
        <v>52</v>
      </c>
      <c r="O152" s="37">
        <f t="shared" si="132"/>
        <v>24.786722338654357</v>
      </c>
      <c r="P152" s="37">
        <f t="shared" si="133"/>
        <v>27.171143519370464</v>
      </c>
      <c r="Q152" s="37">
        <f t="shared" si="134"/>
        <v>29.326587104016639</v>
      </c>
      <c r="R152" s="37">
        <f t="shared" si="135"/>
        <v>30.836679156788456</v>
      </c>
      <c r="S152" s="37">
        <f t="shared" si="136"/>
        <v>33.784965714717465</v>
      </c>
      <c r="T152" s="37">
        <f t="shared" si="137"/>
        <v>34.946929328312606</v>
      </c>
      <c r="U152" s="45">
        <f t="shared" si="138"/>
        <v>38.359383432149151</v>
      </c>
      <c r="W152" s="95"/>
      <c r="X152" s="34" t="s">
        <v>52</v>
      </c>
      <c r="Y152" s="37">
        <f t="shared" si="139"/>
        <v>26.068682763187322</v>
      </c>
      <c r="Z152" s="37">
        <f t="shared" si="140"/>
        <v>28.646659773126618</v>
      </c>
      <c r="AA152" s="37">
        <f t="shared" si="141"/>
        <v>30.987414847954955</v>
      </c>
      <c r="AB152" s="37">
        <f t="shared" si="142"/>
        <v>32.633155867947345</v>
      </c>
      <c r="AC152" s="37">
        <f t="shared" si="143"/>
        <v>35.860027388175133</v>
      </c>
      <c r="AD152" s="37">
        <f t="shared" si="144"/>
        <v>37.136756197441287</v>
      </c>
      <c r="AE152" s="45">
        <f t="shared" si="145"/>
        <v>40.902397057876762</v>
      </c>
      <c r="AG152" s="95"/>
      <c r="AH152" s="34" t="s">
        <v>52</v>
      </c>
      <c r="AI152" s="37">
        <f t="shared" si="146"/>
        <v>27.71529863251968</v>
      </c>
      <c r="AJ152" s="37">
        <f t="shared" si="147"/>
        <v>30.542184001410352</v>
      </c>
      <c r="AK152" s="37">
        <f t="shared" si="148"/>
        <v>33.121273111446563</v>
      </c>
      <c r="AL152" s="37">
        <f t="shared" si="149"/>
        <v>34.941490597883188</v>
      </c>
      <c r="AM152" s="37">
        <f t="shared" si="150"/>
        <v>38.526721157203497</v>
      </c>
      <c r="AN152" s="37">
        <f t="shared" si="151"/>
        <v>39.951090139667947</v>
      </c>
      <c r="AO152" s="45">
        <f t="shared" si="152"/>
        <v>44.171125147352768</v>
      </c>
      <c r="AQ152" s="95"/>
      <c r="AR152" s="34" t="s">
        <v>52</v>
      </c>
      <c r="AS152" s="37">
        <f t="shared" si="153"/>
        <v>29.858109471034357</v>
      </c>
      <c r="AT152" s="37">
        <f t="shared" si="154"/>
        <v>33.009133974684751</v>
      </c>
      <c r="AU152" s="37">
        <f t="shared" si="155"/>
        <v>35.898612889570884</v>
      </c>
      <c r="AV152" s="37">
        <f t="shared" si="156"/>
        <v>37.946067650260986</v>
      </c>
      <c r="AW152" s="37">
        <f t="shared" si="157"/>
        <v>41.99804844778285</v>
      </c>
      <c r="AX152" s="37">
        <f t="shared" si="158"/>
        <v>43.614722313804478</v>
      </c>
      <c r="AY152" s="45">
        <f t="shared" si="159"/>
        <v>48.426643588888211</v>
      </c>
    </row>
    <row r="153" spans="2:57" x14ac:dyDescent="0.25">
      <c r="C153" s="95"/>
      <c r="D153" s="34" t="s">
        <v>53</v>
      </c>
      <c r="E153" s="37">
        <v>27.076130124882635</v>
      </c>
      <c r="F153" s="37">
        <v>29.510588286542934</v>
      </c>
      <c r="G153" s="37">
        <v>31.444910570121809</v>
      </c>
      <c r="H153" s="37">
        <v>32.923590564591088</v>
      </c>
      <c r="I153" s="37">
        <v>35.937676829928336</v>
      </c>
      <c r="J153" s="37">
        <v>37.039962014261974</v>
      </c>
      <c r="K153" s="45">
        <v>40.133149456597401</v>
      </c>
      <c r="M153" s="95"/>
      <c r="N153" s="34" t="s">
        <v>53</v>
      </c>
      <c r="O153" s="37">
        <f t="shared" si="132"/>
        <v>27.662089503270312</v>
      </c>
      <c r="P153" s="37">
        <f t="shared" si="133"/>
        <v>30.181800715688311</v>
      </c>
      <c r="Q153" s="37">
        <f t="shared" si="134"/>
        <v>32.187692587474494</v>
      </c>
      <c r="R153" s="37">
        <f t="shared" si="135"/>
        <v>33.723371339314156</v>
      </c>
      <c r="S153" s="37">
        <f t="shared" si="136"/>
        <v>36.85978060212468</v>
      </c>
      <c r="T153" s="37">
        <f t="shared" si="137"/>
        <v>38.008857641457048</v>
      </c>
      <c r="U153" s="45">
        <f t="shared" si="138"/>
        <v>41.239233547179403</v>
      </c>
      <c r="W153" s="95"/>
      <c r="X153" s="34" t="s">
        <v>53</v>
      </c>
      <c r="Y153" s="37">
        <f t="shared" si="139"/>
        <v>29.178952575617782</v>
      </c>
      <c r="Z153" s="37">
        <f t="shared" si="140"/>
        <v>31.918863380676992</v>
      </c>
      <c r="AA153" s="37">
        <f t="shared" si="141"/>
        <v>34.109576036627921</v>
      </c>
      <c r="AB153" s="37">
        <f t="shared" si="142"/>
        <v>35.792427687051294</v>
      </c>
      <c r="AC153" s="37">
        <f t="shared" si="143"/>
        <v>39.244627224590353</v>
      </c>
      <c r="AD153" s="37">
        <f t="shared" si="144"/>
        <v>40.51448596369314</v>
      </c>
      <c r="AE153" s="45">
        <f t="shared" si="145"/>
        <v>44.098934798425439</v>
      </c>
      <c r="AG153" s="95"/>
      <c r="AH153" s="34" t="s">
        <v>53</v>
      </c>
      <c r="AI153" s="37">
        <f t="shared" si="146"/>
        <v>31.127651867406943</v>
      </c>
      <c r="AJ153" s="37">
        <f t="shared" si="147"/>
        <v>34.150776255366402</v>
      </c>
      <c r="AK153" s="37">
        <f t="shared" si="148"/>
        <v>36.579223116267379</v>
      </c>
      <c r="AL153" s="37">
        <f t="shared" si="149"/>
        <v>38.451396051586968</v>
      </c>
      <c r="AM153" s="37">
        <f t="shared" si="150"/>
        <v>42.309858566091101</v>
      </c>
      <c r="AN153" s="37">
        <f t="shared" si="151"/>
        <v>43.73511348431942</v>
      </c>
      <c r="AO153" s="45">
        <f t="shared" si="152"/>
        <v>47.775138031677777</v>
      </c>
      <c r="AQ153" s="95"/>
      <c r="AR153" s="34" t="s">
        <v>53</v>
      </c>
      <c r="AS153" s="37">
        <f t="shared" si="153"/>
        <v>33.663851722654748</v>
      </c>
      <c r="AT153" s="37">
        <f t="shared" si="154"/>
        <v>37.055820788995014</v>
      </c>
      <c r="AU153" s="37">
        <f t="shared" si="155"/>
        <v>39.793899990909715</v>
      </c>
      <c r="AV153" s="37">
        <f t="shared" si="156"/>
        <v>41.912660947212437</v>
      </c>
      <c r="AW153" s="37">
        <f t="shared" si="157"/>
        <v>46.300300812613635</v>
      </c>
      <c r="AX153" s="37">
        <f t="shared" si="158"/>
        <v>47.92797516269367</v>
      </c>
      <c r="AY153" s="45">
        <f t="shared" si="159"/>
        <v>52.561456482814584</v>
      </c>
    </row>
    <row r="154" spans="2:57" x14ac:dyDescent="0.25">
      <c r="C154" s="95"/>
      <c r="D154" s="34" t="s">
        <v>54</v>
      </c>
      <c r="E154" s="37">
        <v>28.123414652954281</v>
      </c>
      <c r="F154" s="37">
        <v>30.701762074646091</v>
      </c>
      <c r="G154" s="37">
        <v>33.258761858080156</v>
      </c>
      <c r="H154" s="37">
        <v>34.889407496003408</v>
      </c>
      <c r="I154" s="37">
        <v>37.936073701178678</v>
      </c>
      <c r="J154" s="37">
        <v>39.175983376700259</v>
      </c>
      <c r="K154" s="45">
        <v>42.318455163128498</v>
      </c>
      <c r="M154" s="95"/>
      <c r="N154" s="34" t="s">
        <v>54</v>
      </c>
      <c r="O154" s="37">
        <f t="shared" si="132"/>
        <v>28.745390628326664</v>
      </c>
      <c r="P154" s="37">
        <f t="shared" si="133"/>
        <v>31.416646427579916</v>
      </c>
      <c r="Q154" s="37">
        <f t="shared" si="134"/>
        <v>34.071738103101573</v>
      </c>
      <c r="R154" s="37">
        <f t="shared" si="135"/>
        <v>35.768034355340696</v>
      </c>
      <c r="S154" s="37">
        <f t="shared" si="136"/>
        <v>38.943820970010165</v>
      </c>
      <c r="T154" s="37">
        <f t="shared" si="137"/>
        <v>40.238688566329635</v>
      </c>
      <c r="U154" s="45">
        <f t="shared" si="138"/>
        <v>43.526690773308296</v>
      </c>
      <c r="W154" s="95"/>
      <c r="X154" s="34" t="s">
        <v>54</v>
      </c>
      <c r="Y154" s="37">
        <f t="shared" si="139"/>
        <v>30.355286920046183</v>
      </c>
      <c r="Z154" s="37">
        <f t="shared" si="140"/>
        <v>33.266490707839978</v>
      </c>
      <c r="AA154" s="37">
        <f t="shared" si="141"/>
        <v>36.174863298221894</v>
      </c>
      <c r="AB154" s="37">
        <f t="shared" si="142"/>
        <v>38.040648093152257</v>
      </c>
      <c r="AC154" s="37">
        <f t="shared" si="143"/>
        <v>41.549729006613759</v>
      </c>
      <c r="AD154" s="37">
        <f t="shared" si="144"/>
        <v>42.986439045953745</v>
      </c>
      <c r="AE154" s="45">
        <f t="shared" si="145"/>
        <v>46.649998616420064</v>
      </c>
      <c r="AG154" s="95"/>
      <c r="AH154" s="34" t="s">
        <v>54</v>
      </c>
      <c r="AI154" s="37">
        <f t="shared" si="146"/>
        <v>32.423638450647367</v>
      </c>
      <c r="AJ154" s="37">
        <f t="shared" si="147"/>
        <v>35.643471754421135</v>
      </c>
      <c r="AK154" s="37">
        <f t="shared" si="148"/>
        <v>38.877658930284376</v>
      </c>
      <c r="AL154" s="37">
        <f t="shared" si="149"/>
        <v>40.961487269845307</v>
      </c>
      <c r="AM154" s="37">
        <f t="shared" si="150"/>
        <v>44.899379261755371</v>
      </c>
      <c r="AN154" s="37">
        <f t="shared" si="151"/>
        <v>46.518593828740926</v>
      </c>
      <c r="AO154" s="45">
        <f t="shared" si="152"/>
        <v>50.665402624435764</v>
      </c>
      <c r="AQ154" s="95"/>
      <c r="AR154" s="34" t="s">
        <v>54</v>
      </c>
      <c r="AS154" s="37">
        <f t="shared" si="153"/>
        <v>35.115664930971633</v>
      </c>
      <c r="AT154" s="37">
        <f t="shared" si="154"/>
        <v>38.737455755848593</v>
      </c>
      <c r="AU154" s="37">
        <f t="shared" si="155"/>
        <v>42.396009332774106</v>
      </c>
      <c r="AV154" s="37">
        <f t="shared" si="156"/>
        <v>44.76384789481051</v>
      </c>
      <c r="AW154" s="37">
        <f t="shared" si="157"/>
        <v>49.2603094022313</v>
      </c>
      <c r="AX154" s="37">
        <f t="shared" si="158"/>
        <v>51.117263793956681</v>
      </c>
      <c r="AY154" s="45">
        <f t="shared" si="159"/>
        <v>55.893601132950465</v>
      </c>
    </row>
    <row r="155" spans="2:57" ht="15.75" thickBot="1" x14ac:dyDescent="0.3">
      <c r="C155" s="96"/>
      <c r="D155" s="39" t="s">
        <v>55</v>
      </c>
      <c r="E155" s="46">
        <v>29.306757474064792</v>
      </c>
      <c r="F155" s="46">
        <v>31.406536842187016</v>
      </c>
      <c r="G155" s="46">
        <v>34.153240377646966</v>
      </c>
      <c r="H155" s="46">
        <v>35.831135762290515</v>
      </c>
      <c r="I155" s="46">
        <v>39.22462049728798</v>
      </c>
      <c r="J155" s="46">
        <v>40.326021308504671</v>
      </c>
      <c r="K155" s="47">
        <v>43.611773017433428</v>
      </c>
      <c r="M155" s="96"/>
      <c r="N155" s="39" t="s">
        <v>55</v>
      </c>
      <c r="O155" s="46">
        <f t="shared" si="132"/>
        <v>29.970625770990324</v>
      </c>
      <c r="P155" s="46">
        <f t="shared" si="133"/>
        <v>32.147866056185748</v>
      </c>
      <c r="Q155" s="46">
        <f t="shared" si="134"/>
        <v>35.001930264677242</v>
      </c>
      <c r="R155" s="46">
        <f t="shared" si="135"/>
        <v>36.748775265404426</v>
      </c>
      <c r="S155" s="46">
        <f t="shared" si="136"/>
        <v>40.289509896043427</v>
      </c>
      <c r="T155" s="46">
        <f t="shared" si="137"/>
        <v>41.440946932301202</v>
      </c>
      <c r="U155" s="47">
        <f t="shared" si="138"/>
        <v>44.882503949425001</v>
      </c>
      <c r="W155" s="96"/>
      <c r="X155" s="39" t="s">
        <v>55</v>
      </c>
      <c r="Y155" s="46">
        <f t="shared" si="139"/>
        <v>31.688721251190902</v>
      </c>
      <c r="Z155" s="46">
        <f t="shared" si="140"/>
        <v>34.065998088852773</v>
      </c>
      <c r="AA155" s="46">
        <f t="shared" si="141"/>
        <v>37.197258904246638</v>
      </c>
      <c r="AB155" s="46">
        <f t="shared" si="142"/>
        <v>39.12209802088136</v>
      </c>
      <c r="AC155" s="46">
        <f t="shared" si="143"/>
        <v>43.042897452209459</v>
      </c>
      <c r="AD155" s="46">
        <f t="shared" si="144"/>
        <v>44.323465379941965</v>
      </c>
      <c r="AE155" s="47">
        <f t="shared" si="145"/>
        <v>48.167069473495772</v>
      </c>
      <c r="AG155" s="96"/>
      <c r="AH155" s="39" t="s">
        <v>55</v>
      </c>
      <c r="AI155" s="46">
        <f t="shared" si="146"/>
        <v>33.896237872124289</v>
      </c>
      <c r="AJ155" s="46">
        <f t="shared" si="147"/>
        <v>36.530819543936033</v>
      </c>
      <c r="AK155" s="46">
        <f t="shared" si="148"/>
        <v>40.018670775255387</v>
      </c>
      <c r="AL155" s="46">
        <f t="shared" si="149"/>
        <v>42.172503201705901</v>
      </c>
      <c r="AM155" s="46">
        <f t="shared" si="150"/>
        <v>46.582305435669582</v>
      </c>
      <c r="AN155" s="46">
        <f t="shared" si="151"/>
        <v>48.029028264697423</v>
      </c>
      <c r="AO155" s="47">
        <f t="shared" si="152"/>
        <v>52.389984317579476</v>
      </c>
      <c r="AQ155" s="96"/>
      <c r="AR155" s="39" t="s">
        <v>55</v>
      </c>
      <c r="AS155" s="46">
        <f t="shared" si="153"/>
        <v>36.769508851512867</v>
      </c>
      <c r="AT155" s="46">
        <f t="shared" si="154"/>
        <v>39.739211230311334</v>
      </c>
      <c r="AU155" s="46">
        <f t="shared" si="155"/>
        <v>43.691522238042779</v>
      </c>
      <c r="AV155" s="46">
        <f t="shared" si="156"/>
        <v>46.143633082085657</v>
      </c>
      <c r="AW155" s="46">
        <f t="shared" si="157"/>
        <v>51.190423900045751</v>
      </c>
      <c r="AX155" s="46">
        <f t="shared" si="158"/>
        <v>52.853593199187685</v>
      </c>
      <c r="AY155" s="47">
        <f t="shared" si="159"/>
        <v>57.888516323706568</v>
      </c>
    </row>
    <row r="157" spans="2:57" ht="18.75" x14ac:dyDescent="0.3">
      <c r="B157" s="3"/>
      <c r="C157" s="82" t="s">
        <v>88</v>
      </c>
      <c r="D157" s="82"/>
      <c r="E157" s="82"/>
      <c r="F157" s="82"/>
      <c r="G157" s="82"/>
      <c r="H157" s="82"/>
      <c r="I157" s="82"/>
      <c r="J157" s="82"/>
      <c r="K157" s="82"/>
      <c r="M157" s="82" t="s">
        <v>88</v>
      </c>
      <c r="N157" s="82"/>
      <c r="O157" s="82"/>
      <c r="P157" s="82"/>
      <c r="Q157" s="82"/>
      <c r="R157" s="82"/>
      <c r="S157" s="82"/>
      <c r="T157" s="82"/>
      <c r="U157" s="82"/>
      <c r="V157" s="31"/>
      <c r="W157" s="82" t="s">
        <v>88</v>
      </c>
      <c r="X157" s="82"/>
      <c r="Y157" s="82"/>
      <c r="Z157" s="82"/>
      <c r="AA157" s="82"/>
      <c r="AB157" s="82"/>
      <c r="AC157" s="82"/>
      <c r="AD157" s="82"/>
      <c r="AE157" s="82"/>
      <c r="AG157" s="82" t="s">
        <v>88</v>
      </c>
      <c r="AH157" s="82"/>
      <c r="AI157" s="82"/>
      <c r="AJ157" s="82"/>
      <c r="AK157" s="82"/>
      <c r="AL157" s="82"/>
      <c r="AM157" s="82"/>
      <c r="AN157" s="82"/>
      <c r="AO157" s="82"/>
      <c r="AQ157" s="82" t="s">
        <v>88</v>
      </c>
      <c r="AR157" s="82"/>
      <c r="AS157" s="82"/>
      <c r="AT157" s="82"/>
      <c r="AU157" s="82"/>
      <c r="AV157" s="82"/>
      <c r="AW157" s="82"/>
      <c r="AX157" s="82"/>
      <c r="AY157" s="82"/>
      <c r="BA157" t="s">
        <v>89</v>
      </c>
    </row>
    <row r="158" spans="2:57" ht="18.75" customHeight="1" x14ac:dyDescent="0.35">
      <c r="C158" s="83" t="s">
        <v>90</v>
      </c>
      <c r="D158" s="84"/>
      <c r="E158" s="87" t="s">
        <v>32</v>
      </c>
      <c r="F158" s="88"/>
      <c r="G158" s="88"/>
      <c r="H158" s="88"/>
      <c r="I158" s="88"/>
      <c r="J158" s="88"/>
      <c r="K158" s="89"/>
      <c r="M158" s="83" t="s">
        <v>91</v>
      </c>
      <c r="N158" s="84"/>
      <c r="O158" s="87" t="s">
        <v>32</v>
      </c>
      <c r="P158" s="88"/>
      <c r="Q158" s="88"/>
      <c r="R158" s="88"/>
      <c r="S158" s="88"/>
      <c r="T158" s="88"/>
      <c r="U158" s="89"/>
      <c r="V158" s="28"/>
      <c r="W158" s="90" t="s">
        <v>92</v>
      </c>
      <c r="X158" s="91"/>
      <c r="Y158" s="87" t="s">
        <v>32</v>
      </c>
      <c r="Z158" s="88"/>
      <c r="AA158" s="88"/>
      <c r="AB158" s="88"/>
      <c r="AC158" s="88"/>
      <c r="AD158" s="88"/>
      <c r="AE158" s="89"/>
      <c r="AG158" s="90" t="s">
        <v>93</v>
      </c>
      <c r="AH158" s="91"/>
      <c r="AI158" s="87" t="s">
        <v>32</v>
      </c>
      <c r="AJ158" s="88"/>
      <c r="AK158" s="88"/>
      <c r="AL158" s="88"/>
      <c r="AM158" s="88"/>
      <c r="AN158" s="88"/>
      <c r="AO158" s="89"/>
      <c r="AQ158" s="83" t="s">
        <v>94</v>
      </c>
      <c r="AR158" s="84"/>
      <c r="AS158" s="87" t="s">
        <v>32</v>
      </c>
      <c r="AT158" s="88"/>
      <c r="AU158" s="88"/>
      <c r="AV158" s="88"/>
      <c r="AW158" s="88"/>
      <c r="AX158" s="88"/>
      <c r="AY158" s="89"/>
      <c r="BB158" t="s">
        <v>37</v>
      </c>
    </row>
    <row r="159" spans="2:57" ht="27.6" customHeight="1" thickBot="1" x14ac:dyDescent="0.3">
      <c r="C159" s="85"/>
      <c r="D159" s="86"/>
      <c r="E159" s="32">
        <v>1</v>
      </c>
      <c r="F159" s="32">
        <v>2</v>
      </c>
      <c r="G159" s="32">
        <v>5</v>
      </c>
      <c r="H159" s="32">
        <v>10</v>
      </c>
      <c r="I159" s="32">
        <v>50</v>
      </c>
      <c r="J159" s="32">
        <v>100</v>
      </c>
      <c r="K159" s="32">
        <v>1000</v>
      </c>
      <c r="L159" s="2"/>
      <c r="M159" s="85"/>
      <c r="N159" s="86"/>
      <c r="O159" s="32">
        <v>1</v>
      </c>
      <c r="P159" s="32">
        <v>2</v>
      </c>
      <c r="Q159" s="32">
        <v>5</v>
      </c>
      <c r="R159" s="32">
        <v>10</v>
      </c>
      <c r="S159" s="32">
        <v>50</v>
      </c>
      <c r="T159" s="32">
        <v>100</v>
      </c>
      <c r="U159" s="32">
        <v>1000</v>
      </c>
      <c r="V159" s="26"/>
      <c r="W159" s="92"/>
      <c r="X159" s="93"/>
      <c r="Y159" s="32">
        <v>1</v>
      </c>
      <c r="Z159" s="32">
        <v>2</v>
      </c>
      <c r="AA159" s="32">
        <v>5</v>
      </c>
      <c r="AB159" s="32">
        <v>10</v>
      </c>
      <c r="AC159" s="32">
        <v>50</v>
      </c>
      <c r="AD159" s="32">
        <v>100</v>
      </c>
      <c r="AE159" s="32">
        <v>1000</v>
      </c>
      <c r="AG159" s="92"/>
      <c r="AH159" s="93"/>
      <c r="AI159" s="32">
        <v>1</v>
      </c>
      <c r="AJ159" s="32">
        <v>2</v>
      </c>
      <c r="AK159" s="32">
        <v>5</v>
      </c>
      <c r="AL159" s="32">
        <v>10</v>
      </c>
      <c r="AM159" s="32">
        <v>50</v>
      </c>
      <c r="AN159" s="32">
        <v>100</v>
      </c>
      <c r="AO159" s="32">
        <v>1000</v>
      </c>
      <c r="AQ159" s="85"/>
      <c r="AR159" s="86"/>
      <c r="AS159" s="32">
        <v>1</v>
      </c>
      <c r="AT159" s="32">
        <v>2</v>
      </c>
      <c r="AU159" s="32">
        <v>5</v>
      </c>
      <c r="AV159" s="32">
        <v>10</v>
      </c>
      <c r="AW159" s="32">
        <v>50</v>
      </c>
      <c r="AX159" s="32">
        <v>100</v>
      </c>
      <c r="AY159" s="32">
        <v>1000</v>
      </c>
      <c r="BA159" t="s">
        <v>95</v>
      </c>
      <c r="BB159">
        <v>3</v>
      </c>
      <c r="BC159">
        <v>60</v>
      </c>
      <c r="BD159">
        <v>600</v>
      </c>
      <c r="BE159">
        <v>3600</v>
      </c>
    </row>
    <row r="160" spans="2:57" ht="15" customHeight="1" thickBot="1" x14ac:dyDescent="0.3">
      <c r="C160" s="76" t="s">
        <v>39</v>
      </c>
      <c r="D160" s="33" t="s">
        <v>40</v>
      </c>
      <c r="E160" s="35">
        <v>33.997479451256787</v>
      </c>
      <c r="F160" s="35">
        <v>35.658472652052971</v>
      </c>
      <c r="G160" s="35">
        <v>37.575725796457832</v>
      </c>
      <c r="H160" s="35">
        <v>38.945906898226909</v>
      </c>
      <c r="I160" s="35">
        <v>41.72350725138304</v>
      </c>
      <c r="J160" s="35">
        <v>42.752654754237085</v>
      </c>
      <c r="K160" s="36">
        <v>46.05441094492069</v>
      </c>
      <c r="M160" s="76" t="s">
        <v>39</v>
      </c>
      <c r="N160" s="33" t="s">
        <v>40</v>
      </c>
      <c r="O160" s="35">
        <f t="shared" ref="O160:O184" si="162">E160*(E160*$BE$168+$BE$169)</f>
        <v>34.815421102240215</v>
      </c>
      <c r="P160" s="35">
        <f t="shared" ref="P160:P184" si="163">F160*(F160*$BE$168+$BE$169)</f>
        <v>36.542436488812626</v>
      </c>
      <c r="Q160" s="35">
        <f t="shared" ref="Q160:Q184" si="164">G160*(G160*$BE$168+$BE$169)</f>
        <v>38.538916375623053</v>
      </c>
      <c r="R160" s="35">
        <f t="shared" ref="R160:R184" si="165">H160*(H160*$BE$168+$BE$169)</f>
        <v>39.967699463215929</v>
      </c>
      <c r="S160" s="35">
        <f t="shared" ref="S160:S184" si="166">I160*(I160*$BE$168+$BE$169)</f>
        <v>42.869165632607363</v>
      </c>
      <c r="T160" s="35">
        <f t="shared" ref="T160:T184" si="167">J160*(J160*$BE$168+$BE$169)</f>
        <v>43.945931287456034</v>
      </c>
      <c r="U160" s="36">
        <f t="shared" ref="U160:U184" si="168">K160*(K160*$BE$168+$BE$169)</f>
        <v>47.406749942212265</v>
      </c>
      <c r="V160" s="27"/>
      <c r="W160" s="76" t="s">
        <v>39</v>
      </c>
      <c r="X160" s="33" t="s">
        <v>40</v>
      </c>
      <c r="Y160" s="35">
        <f t="shared" ref="Y160:Y184" si="169">E160*(E160*$BD$168+$BD$169)</f>
        <v>36.929967206163738</v>
      </c>
      <c r="Z160" s="35">
        <f t="shared" ref="Z160:Z184" si="170">F160*(F160*$BD$168+$BD$169)</f>
        <v>38.827417236372042</v>
      </c>
      <c r="AA160" s="35">
        <f t="shared" ref="AA160:AA184" si="171">G160*(G160*$BD$168+$BD$169)</f>
        <v>41.028401744487219</v>
      </c>
      <c r="AB160" s="35">
        <f t="shared" ref="AB160:AB184" si="172">H160*(H160*$BD$168+$BD$169)</f>
        <v>42.608440745816033</v>
      </c>
      <c r="AC160" s="35">
        <f t="shared" ref="AC160:AC184" si="173">I160*(I160*$BD$168+$BD$169)</f>
        <v>45.82958650256046</v>
      </c>
      <c r="AD160" s="35">
        <f t="shared" ref="AD160:AD184" si="174">J160*(J160*$BD$168+$BD$169)</f>
        <v>47.029238870312632</v>
      </c>
      <c r="AE160" s="36">
        <f t="shared" ref="AE160:AE184" si="175">K160*(K160*$BD$168+$BD$169)</f>
        <v>50.900514271056828</v>
      </c>
      <c r="AG160" s="76" t="s">
        <v>39</v>
      </c>
      <c r="AH160" s="33" t="s">
        <v>40</v>
      </c>
      <c r="AI160" s="35">
        <f t="shared" ref="AI160:AI184" si="176">E160*(E160*$BC$168+$BC$169)</f>
        <v>39.648280837963256</v>
      </c>
      <c r="AJ160" s="35">
        <f t="shared" ref="AJ160:AJ184" si="177">F160*(F160*$BC$168+$BC$169)</f>
        <v>41.764813939450661</v>
      </c>
      <c r="AK160" s="35">
        <f t="shared" ref="AK160:AK184" si="178">G160*(G160*$BC$168+$BC$169)</f>
        <v>44.228675229259636</v>
      </c>
      <c r="AL160" s="35">
        <f t="shared" ref="AL160:AL184" si="179">H160*(H160*$BC$168+$BC$169)</f>
        <v>46.003142716494679</v>
      </c>
      <c r="AM160" s="35">
        <f t="shared" ref="AM160:AM184" si="180">I160*(I160*$BC$168+$BC$169)</f>
        <v>49.635211613459767</v>
      </c>
      <c r="AN160" s="35">
        <f t="shared" ref="AN160:AN184" si="181">J160*(J160*$BC$168+$BC$169)</f>
        <v>50.992824684965882</v>
      </c>
      <c r="AO160" s="36">
        <f t="shared" ref="AO160:AO184" si="182">K160*(K160*$BC$168+$BC$169)</f>
        <v>55.391706282115074</v>
      </c>
      <c r="AQ160" s="76" t="s">
        <v>39</v>
      </c>
      <c r="AR160" s="33" t="s">
        <v>40</v>
      </c>
      <c r="AS160" s="35">
        <f t="shared" ref="AS160:AS184" si="183">E160*(E160*$BB$168+$BB$169)</f>
        <v>43.183855885516159</v>
      </c>
      <c r="AT160" s="35">
        <f t="shared" ref="AT160:AT184" si="184">F160*(F160*$BB$168+$BB$169)</f>
        <v>45.585658438508254</v>
      </c>
      <c r="AU160" s="35">
        <f t="shared" ref="AU160:AU184" si="185">G160*(G160*$BB$168+$BB$169)</f>
        <v>48.391835646988199</v>
      </c>
      <c r="AV160" s="35">
        <f t="shared" ref="AV160:AV184" si="186">H160*(H160*$BB$168+$BB$169)</f>
        <v>50.419500410123007</v>
      </c>
      <c r="AW160" s="35">
        <f t="shared" ref="AW160:AW184" si="187">I160*(I160*$BB$168+$BB$169)</f>
        <v>54.586734808141074</v>
      </c>
      <c r="AX160" s="35">
        <f t="shared" ref="AX160:AX184" si="188">J160*(J160*$BB$168+$BB$169)</f>
        <v>56.150079310499315</v>
      </c>
      <c r="AY160" s="36">
        <f t="shared" ref="AY160:AY184" si="189">K160*(K160*$BB$168+$BB$169)</f>
        <v>61.236166731563856</v>
      </c>
      <c r="BA160">
        <v>10</v>
      </c>
      <c r="BB160">
        <v>1.1518999999999999</v>
      </c>
      <c r="BC160">
        <v>1.0934999999999999</v>
      </c>
      <c r="BD160">
        <v>1.0485</v>
      </c>
      <c r="BE160">
        <v>1.0135000000000001</v>
      </c>
    </row>
    <row r="161" spans="3:57" x14ac:dyDescent="0.25">
      <c r="C161" s="77"/>
      <c r="D161" s="42">
        <v>0</v>
      </c>
      <c r="E161" s="37">
        <v>21.938709046789803</v>
      </c>
      <c r="F161" s="37">
        <v>24.584014042256189</v>
      </c>
      <c r="G161" s="37">
        <v>27.269588796347243</v>
      </c>
      <c r="H161" s="37">
        <v>28.464791927280974</v>
      </c>
      <c r="I161" s="37">
        <v>31.7445930036262</v>
      </c>
      <c r="J161" s="37">
        <v>32.831797685833791</v>
      </c>
      <c r="K161" s="38">
        <v>35.944271050242499</v>
      </c>
      <c r="M161" s="77"/>
      <c r="N161" s="42">
        <v>0</v>
      </c>
      <c r="O161" s="37">
        <f t="shared" si="162"/>
        <v>22.350126359157059</v>
      </c>
      <c r="P161" s="37">
        <f t="shared" si="163"/>
        <v>25.073653018469855</v>
      </c>
      <c r="Q161" s="37">
        <f t="shared" si="164"/>
        <v>27.844939462567623</v>
      </c>
      <c r="R161" s="37">
        <f t="shared" si="165"/>
        <v>29.080329060783125</v>
      </c>
      <c r="S161" s="37">
        <f t="shared" si="166"/>
        <v>32.476865241344179</v>
      </c>
      <c r="T161" s="37">
        <f t="shared" si="167"/>
        <v>33.604854898059628</v>
      </c>
      <c r="U161" s="38">
        <f t="shared" si="168"/>
        <v>36.83983979018636</v>
      </c>
      <c r="V161" s="27"/>
      <c r="W161" s="77"/>
      <c r="X161" s="42">
        <v>0</v>
      </c>
      <c r="Y161" s="37">
        <f t="shared" si="169"/>
        <v>23.414823688522734</v>
      </c>
      <c r="Z161" s="37">
        <f t="shared" si="170"/>
        <v>26.340431596757078</v>
      </c>
      <c r="AA161" s="37">
        <f t="shared" si="171"/>
        <v>29.333100933619285</v>
      </c>
      <c r="AB161" s="37">
        <f t="shared" si="172"/>
        <v>30.672272766453954</v>
      </c>
      <c r="AC161" s="37">
        <f t="shared" si="173"/>
        <v>34.370235685391322</v>
      </c>
      <c r="AD161" s="37">
        <f t="shared" si="174"/>
        <v>35.603524641145682</v>
      </c>
      <c r="AE161" s="38">
        <f t="shared" si="175"/>
        <v>39.154776909219834</v>
      </c>
      <c r="AG161" s="77"/>
      <c r="AH161" s="42">
        <v>0</v>
      </c>
      <c r="AI161" s="37">
        <f t="shared" si="176"/>
        <v>24.783595531105199</v>
      </c>
      <c r="AJ161" s="37">
        <f t="shared" si="177"/>
        <v>27.968976181409221</v>
      </c>
      <c r="AK161" s="37">
        <f t="shared" si="178"/>
        <v>31.246227141835639</v>
      </c>
      <c r="AL161" s="37">
        <f t="shared" si="179"/>
        <v>32.718807246859228</v>
      </c>
      <c r="AM161" s="37">
        <f t="shared" si="180"/>
        <v>36.804240411901972</v>
      </c>
      <c r="AN161" s="37">
        <f t="shared" si="181"/>
        <v>38.172885925607552</v>
      </c>
      <c r="AO161" s="38">
        <f t="shared" si="182"/>
        <v>42.130680563257727</v>
      </c>
      <c r="AQ161" s="77"/>
      <c r="AR161" s="42">
        <v>0</v>
      </c>
      <c r="AS161" s="37">
        <f t="shared" si="183"/>
        <v>26.562463881364138</v>
      </c>
      <c r="AT161" s="37">
        <f t="shared" si="184"/>
        <v>30.085896452890829</v>
      </c>
      <c r="AU161" s="37">
        <f t="shared" si="185"/>
        <v>33.733546839343276</v>
      </c>
      <c r="AV161" s="37">
        <f t="shared" si="186"/>
        <v>35.379784369774562</v>
      </c>
      <c r="AW161" s="37">
        <f t="shared" si="187"/>
        <v>39.969643827680002</v>
      </c>
      <c r="AX161" s="37">
        <f t="shared" si="188"/>
        <v>41.514519939068094</v>
      </c>
      <c r="AY161" s="38">
        <f t="shared" si="189"/>
        <v>46.001667023170555</v>
      </c>
      <c r="BA161">
        <v>15</v>
      </c>
      <c r="BB161">
        <v>1.1758</v>
      </c>
      <c r="BC161">
        <v>1.1081000000000001</v>
      </c>
      <c r="BD161">
        <v>1.0561</v>
      </c>
      <c r="BE161">
        <v>1.0157</v>
      </c>
    </row>
    <row r="162" spans="3:57" x14ac:dyDescent="0.25">
      <c r="C162" s="77"/>
      <c r="D162" s="34">
        <v>30</v>
      </c>
      <c r="E162" s="37">
        <v>20.209514672233119</v>
      </c>
      <c r="F162" s="37">
        <v>22.154815687982868</v>
      </c>
      <c r="G162" s="37">
        <v>25.28764594312478</v>
      </c>
      <c r="H162" s="37">
        <v>27.089795541843554</v>
      </c>
      <c r="I162" s="37">
        <v>30.286834636670832</v>
      </c>
      <c r="J162" s="37">
        <v>31.299288346150473</v>
      </c>
      <c r="K162" s="38">
        <v>34.561980193776058</v>
      </c>
      <c r="M162" s="77"/>
      <c r="N162" s="34">
        <v>30</v>
      </c>
      <c r="O162" s="37">
        <f t="shared" si="162"/>
        <v>20.573128028396813</v>
      </c>
      <c r="P162" s="37">
        <f t="shared" si="163"/>
        <v>22.57239228833765</v>
      </c>
      <c r="Q162" s="37">
        <f t="shared" si="164"/>
        <v>25.799128137638942</v>
      </c>
      <c r="R162" s="37">
        <f t="shared" si="165"/>
        <v>27.659209771173842</v>
      </c>
      <c r="S162" s="37">
        <f t="shared" si="166"/>
        <v>30.966053466880513</v>
      </c>
      <c r="T162" s="37">
        <f t="shared" si="167"/>
        <v>32.015155868529646</v>
      </c>
      <c r="U162" s="38">
        <f t="shared" si="168"/>
        <v>35.402087622502009</v>
      </c>
      <c r="V162" s="27"/>
      <c r="W162" s="77"/>
      <c r="X162" s="34">
        <v>30</v>
      </c>
      <c r="Y162" s="37">
        <f t="shared" si="169"/>
        <v>21.514300956698492</v>
      </c>
      <c r="Z162" s="37">
        <f t="shared" si="170"/>
        <v>23.653003565544196</v>
      </c>
      <c r="AA162" s="37">
        <f t="shared" si="171"/>
        <v>27.122329467283706</v>
      </c>
      <c r="AB162" s="37">
        <f t="shared" si="172"/>
        <v>29.132039557829536</v>
      </c>
      <c r="AC162" s="37">
        <f t="shared" si="173"/>
        <v>32.722439885898638</v>
      </c>
      <c r="AD162" s="37">
        <f t="shared" si="174"/>
        <v>33.866170537160741</v>
      </c>
      <c r="AE162" s="38">
        <f t="shared" si="175"/>
        <v>37.573855691991668</v>
      </c>
      <c r="AG162" s="77"/>
      <c r="AH162" s="34">
        <v>30</v>
      </c>
      <c r="AI162" s="37">
        <f t="shared" si="176"/>
        <v>22.724282183878483</v>
      </c>
      <c r="AJ162" s="37">
        <f t="shared" si="177"/>
        <v>25.042232689713913</v>
      </c>
      <c r="AK162" s="37">
        <f t="shared" si="178"/>
        <v>28.823404229885114</v>
      </c>
      <c r="AL162" s="37">
        <f t="shared" si="179"/>
        <v>31.02545739825969</v>
      </c>
      <c r="AM162" s="37">
        <f t="shared" si="180"/>
        <v>34.980358413204833</v>
      </c>
      <c r="AN162" s="37">
        <f t="shared" si="181"/>
        <v>36.245729086082854</v>
      </c>
      <c r="AO162" s="38">
        <f t="shared" si="182"/>
        <v>40.365724681015053</v>
      </c>
      <c r="AQ162" s="77"/>
      <c r="AR162" s="34">
        <v>30</v>
      </c>
      <c r="AS162" s="37">
        <f t="shared" si="183"/>
        <v>24.296543580210159</v>
      </c>
      <c r="AT162" s="37">
        <f t="shared" si="184"/>
        <v>26.847720558340569</v>
      </c>
      <c r="AU162" s="37">
        <f t="shared" si="185"/>
        <v>31.034721050999416</v>
      </c>
      <c r="AV162" s="37">
        <f t="shared" si="186"/>
        <v>33.48712368535621</v>
      </c>
      <c r="AW162" s="37">
        <f t="shared" si="187"/>
        <v>37.916515167276849</v>
      </c>
      <c r="AX162" s="37">
        <f t="shared" si="188"/>
        <v>39.340247403774583</v>
      </c>
      <c r="AY162" s="38">
        <f t="shared" si="189"/>
        <v>43.997074602988278</v>
      </c>
      <c r="BA162">
        <v>20</v>
      </c>
      <c r="BB162">
        <v>1.2</v>
      </c>
      <c r="BC162">
        <v>1.123</v>
      </c>
      <c r="BD162">
        <v>1.0638000000000001</v>
      </c>
      <c r="BE162">
        <v>1.0178</v>
      </c>
    </row>
    <row r="163" spans="3:57" x14ac:dyDescent="0.25">
      <c r="C163" s="77"/>
      <c r="D163" s="34">
        <v>60</v>
      </c>
      <c r="E163" s="37">
        <v>20.333464627574504</v>
      </c>
      <c r="F163" s="37">
        <v>23.20296219995053</v>
      </c>
      <c r="G163" s="37">
        <v>25.109177033501837</v>
      </c>
      <c r="H163" s="37">
        <v>26.54183051840236</v>
      </c>
      <c r="I163" s="37">
        <v>29.681612883780797</v>
      </c>
      <c r="J163" s="37">
        <v>30.940527016339807</v>
      </c>
      <c r="K163" s="38">
        <v>33.982871178868756</v>
      </c>
      <c r="M163" s="77"/>
      <c r="N163" s="34">
        <v>60</v>
      </c>
      <c r="O163" s="37">
        <f t="shared" si="162"/>
        <v>20.700417060540197</v>
      </c>
      <c r="P163" s="37">
        <f t="shared" si="163"/>
        <v>23.650995236105107</v>
      </c>
      <c r="Q163" s="37">
        <f t="shared" si="164"/>
        <v>25.615077683878585</v>
      </c>
      <c r="R163" s="37">
        <f t="shared" si="165"/>
        <v>27.093327433717565</v>
      </c>
      <c r="S163" s="37">
        <f t="shared" si="166"/>
        <v>30.339354744111557</v>
      </c>
      <c r="T163" s="37">
        <f t="shared" si="167"/>
        <v>31.643304945489998</v>
      </c>
      <c r="U163" s="38">
        <f t="shared" si="168"/>
        <v>34.800242941362683</v>
      </c>
      <c r="V163" s="27"/>
      <c r="W163" s="77"/>
      <c r="X163" s="34">
        <v>60</v>
      </c>
      <c r="Y163" s="37">
        <f t="shared" si="169"/>
        <v>21.650218811655055</v>
      </c>
      <c r="Z163" s="37">
        <f t="shared" si="170"/>
        <v>24.810293123669911</v>
      </c>
      <c r="AA163" s="37">
        <f t="shared" si="171"/>
        <v>26.923861747811163</v>
      </c>
      <c r="AB163" s="37">
        <f t="shared" si="172"/>
        <v>28.519882025556353</v>
      </c>
      <c r="AC163" s="37">
        <f t="shared" si="173"/>
        <v>32.040284144861339</v>
      </c>
      <c r="AD163" s="37">
        <f t="shared" si="174"/>
        <v>33.460522458532068</v>
      </c>
      <c r="AE163" s="38">
        <f t="shared" si="175"/>
        <v>36.913317830630099</v>
      </c>
      <c r="AG163" s="77"/>
      <c r="AH163" s="34">
        <v>60</v>
      </c>
      <c r="AI163" s="37">
        <f t="shared" si="176"/>
        <v>22.871292436832505</v>
      </c>
      <c r="AJ163" s="37">
        <f t="shared" si="177"/>
        <v>26.300673099189968</v>
      </c>
      <c r="AK163" s="37">
        <f t="shared" si="178"/>
        <v>28.606403459057351</v>
      </c>
      <c r="AL163" s="37">
        <f t="shared" si="179"/>
        <v>30.353814571986199</v>
      </c>
      <c r="AM163" s="37">
        <f t="shared" si="180"/>
        <v>34.226915192485087</v>
      </c>
      <c r="AN163" s="37">
        <f t="shared" si="181"/>
        <v>35.796636446280502</v>
      </c>
      <c r="AO163" s="38">
        <f t="shared" si="182"/>
        <v>39.629740304058814</v>
      </c>
      <c r="AQ163" s="77"/>
      <c r="AR163" s="34">
        <v>60</v>
      </c>
      <c r="AS163" s="37">
        <f t="shared" si="183"/>
        <v>24.457985532304505</v>
      </c>
      <c r="AT163" s="37">
        <f t="shared" si="184"/>
        <v>28.237786974087456</v>
      </c>
      <c r="AU163" s="37">
        <f t="shared" si="185"/>
        <v>30.793599499646824</v>
      </c>
      <c r="AV163" s="37">
        <f t="shared" si="186"/>
        <v>32.738053352219687</v>
      </c>
      <c r="AW163" s="37">
        <f t="shared" si="187"/>
        <v>37.070267212533032</v>
      </c>
      <c r="AX163" s="37">
        <f t="shared" si="188"/>
        <v>38.834594013617121</v>
      </c>
      <c r="AY163" s="38">
        <f t="shared" si="189"/>
        <v>43.16285294226946</v>
      </c>
      <c r="BA163">
        <v>25</v>
      </c>
      <c r="BB163">
        <v>1.2244999999999999</v>
      </c>
      <c r="BC163">
        <v>1.1380999999999999</v>
      </c>
      <c r="BD163">
        <v>1.0717000000000001</v>
      </c>
      <c r="BE163">
        <v>1.02</v>
      </c>
    </row>
    <row r="164" spans="3:57" x14ac:dyDescent="0.25">
      <c r="C164" s="77"/>
      <c r="D164" s="34">
        <v>90</v>
      </c>
      <c r="E164" s="37">
        <v>21.965759640676527</v>
      </c>
      <c r="F164" s="37">
        <v>24.245612480002325</v>
      </c>
      <c r="G164" s="37">
        <v>26.383100378785482</v>
      </c>
      <c r="H164" s="37">
        <v>27.788696590227541</v>
      </c>
      <c r="I164" s="37">
        <v>30.660837708289538</v>
      </c>
      <c r="J164" s="37">
        <v>31.624942996246467</v>
      </c>
      <c r="K164" s="38">
        <v>34.694496398674119</v>
      </c>
      <c r="M164" s="77"/>
      <c r="N164" s="34">
        <v>90</v>
      </c>
      <c r="O164" s="37">
        <f t="shared" si="162"/>
        <v>22.377945675907149</v>
      </c>
      <c r="P164" s="37">
        <f t="shared" si="163"/>
        <v>24.72490143236374</v>
      </c>
      <c r="Q164" s="37">
        <f t="shared" si="164"/>
        <v>26.929456505895139</v>
      </c>
      <c r="R164" s="37">
        <f t="shared" si="165"/>
        <v>28.38134685879945</v>
      </c>
      <c r="S164" s="37">
        <f t="shared" si="166"/>
        <v>31.353489597783561</v>
      </c>
      <c r="T164" s="37">
        <f t="shared" si="167"/>
        <v>32.352790266099277</v>
      </c>
      <c r="U164" s="38">
        <f t="shared" si="168"/>
        <v>35.539847871259404</v>
      </c>
      <c r="V164" s="27"/>
      <c r="W164" s="77"/>
      <c r="X164" s="34">
        <v>90</v>
      </c>
      <c r="Y164" s="37">
        <f t="shared" si="169"/>
        <v>23.444629196874065</v>
      </c>
      <c r="Z164" s="37">
        <f t="shared" si="170"/>
        <v>25.964943948858295</v>
      </c>
      <c r="AA164" s="37">
        <f t="shared" si="171"/>
        <v>28.342733598536409</v>
      </c>
      <c r="AB164" s="37">
        <f t="shared" si="172"/>
        <v>29.914185890709721</v>
      </c>
      <c r="AC164" s="37">
        <f t="shared" si="173"/>
        <v>33.144561321717021</v>
      </c>
      <c r="AD164" s="37">
        <f t="shared" si="174"/>
        <v>34.234735872461727</v>
      </c>
      <c r="AE164" s="38">
        <f t="shared" si="175"/>
        <v>37.725153443766644</v>
      </c>
      <c r="AG164" s="77"/>
      <c r="AH164" s="34">
        <v>90</v>
      </c>
      <c r="AI164" s="37">
        <f t="shared" si="176"/>
        <v>24.815954277640962</v>
      </c>
      <c r="AJ164" s="37">
        <f t="shared" si="177"/>
        <v>27.559119854065717</v>
      </c>
      <c r="AK164" s="37">
        <f t="shared" si="178"/>
        <v>30.159598319083845</v>
      </c>
      <c r="AL164" s="37">
        <f t="shared" si="179"/>
        <v>31.884743539026601</v>
      </c>
      <c r="AM164" s="37">
        <f t="shared" si="180"/>
        <v>35.447066167444866</v>
      </c>
      <c r="AN164" s="37">
        <f t="shared" si="181"/>
        <v>36.654054562742232</v>
      </c>
      <c r="AO164" s="38">
        <f t="shared" si="182"/>
        <v>40.534424054553881</v>
      </c>
      <c r="AQ164" s="77"/>
      <c r="AR164" s="34">
        <v>90</v>
      </c>
      <c r="AS164" s="37">
        <f t="shared" si="183"/>
        <v>26.598144941008368</v>
      </c>
      <c r="AT164" s="37">
        <f t="shared" si="184"/>
        <v>29.631311462385657</v>
      </c>
      <c r="AU164" s="37">
        <f t="shared" si="185"/>
        <v>32.52162164664243</v>
      </c>
      <c r="AV164" s="37">
        <f t="shared" si="186"/>
        <v>34.44682033523064</v>
      </c>
      <c r="AW164" s="37">
        <f t="shared" si="187"/>
        <v>38.441268414202206</v>
      </c>
      <c r="AX164" s="37">
        <f t="shared" si="188"/>
        <v>39.800337653874436</v>
      </c>
      <c r="AY164" s="38">
        <f t="shared" si="189"/>
        <v>44.188432565341103</v>
      </c>
      <c r="BA164">
        <v>30</v>
      </c>
      <c r="BB164">
        <v>1.2492000000000001</v>
      </c>
      <c r="BC164">
        <v>1.1533</v>
      </c>
      <c r="BD164">
        <v>1.0795999999999999</v>
      </c>
      <c r="BE164">
        <v>1.0222</v>
      </c>
    </row>
    <row r="165" spans="3:57" x14ac:dyDescent="0.25">
      <c r="C165" s="77"/>
      <c r="D165" s="34">
        <v>120</v>
      </c>
      <c r="E165" s="37">
        <v>23.141993616175547</v>
      </c>
      <c r="F165" s="37">
        <v>24.432995181235086</v>
      </c>
      <c r="G165" s="37">
        <v>26.690028403551324</v>
      </c>
      <c r="H165" s="37">
        <v>28.246230092665957</v>
      </c>
      <c r="I165" s="37">
        <v>31.072537192906452</v>
      </c>
      <c r="J165" s="37">
        <v>32.06458365455422</v>
      </c>
      <c r="K165" s="38">
        <v>34.912411789994906</v>
      </c>
      <c r="M165" s="77"/>
      <c r="N165" s="34">
        <v>120</v>
      </c>
      <c r="O165" s="37">
        <f t="shared" si="162"/>
        <v>23.588228580236436</v>
      </c>
      <c r="P165" s="37">
        <f t="shared" si="163"/>
        <v>24.91800278893588</v>
      </c>
      <c r="Q165" s="37">
        <f t="shared" si="164"/>
        <v>27.246345013143888</v>
      </c>
      <c r="R165" s="37">
        <f t="shared" si="165"/>
        <v>28.854324572866261</v>
      </c>
      <c r="S165" s="37">
        <f t="shared" si="166"/>
        <v>31.780118411107903</v>
      </c>
      <c r="T165" s="37">
        <f t="shared" si="167"/>
        <v>32.808751876784221</v>
      </c>
      <c r="U165" s="38">
        <f t="shared" si="168"/>
        <v>35.766420395961298</v>
      </c>
      <c r="V165" s="27"/>
      <c r="W165" s="77"/>
      <c r="X165" s="34">
        <v>120</v>
      </c>
      <c r="Y165" s="37">
        <f t="shared" si="169"/>
        <v>24.742881213487841</v>
      </c>
      <c r="Z165" s="37">
        <f t="shared" si="170"/>
        <v>26.172817762221527</v>
      </c>
      <c r="AA165" s="37">
        <f t="shared" si="171"/>
        <v>28.685347650367959</v>
      </c>
      <c r="AB165" s="37">
        <f t="shared" si="172"/>
        <v>30.427048134766888</v>
      </c>
      <c r="AC165" s="37">
        <f t="shared" si="173"/>
        <v>33.609738034625181</v>
      </c>
      <c r="AD165" s="37">
        <f t="shared" si="174"/>
        <v>34.732836218207225</v>
      </c>
      <c r="AE165" s="38">
        <f t="shared" si="175"/>
        <v>37.974074171584569</v>
      </c>
      <c r="AG165" s="77"/>
      <c r="AH165" s="34">
        <v>120</v>
      </c>
      <c r="AI165" s="37">
        <f t="shared" si="176"/>
        <v>26.227289774367101</v>
      </c>
      <c r="AJ165" s="37">
        <f t="shared" si="177"/>
        <v>27.785983374873698</v>
      </c>
      <c r="AK165" s="37">
        <f t="shared" si="178"/>
        <v>30.535281775688365</v>
      </c>
      <c r="AL165" s="37">
        <f t="shared" si="179"/>
        <v>32.448875863299364</v>
      </c>
      <c r="AM165" s="37">
        <f t="shared" si="180"/>
        <v>35.961794323339937</v>
      </c>
      <c r="AN165" s="37">
        <f t="shared" si="181"/>
        <v>37.206322042089958</v>
      </c>
      <c r="AO165" s="38">
        <f t="shared" si="182"/>
        <v>40.812072001014933</v>
      </c>
      <c r="AQ165" s="77"/>
      <c r="AR165" s="34">
        <v>120</v>
      </c>
      <c r="AS165" s="37">
        <f t="shared" si="183"/>
        <v>28.156632873053528</v>
      </c>
      <c r="AT165" s="37">
        <f t="shared" si="184"/>
        <v>29.882888766714249</v>
      </c>
      <c r="AU165" s="37">
        <f t="shared" si="185"/>
        <v>32.940348365534803</v>
      </c>
      <c r="AV165" s="37">
        <f t="shared" si="186"/>
        <v>35.077691406401271</v>
      </c>
      <c r="AW165" s="37">
        <f t="shared" si="187"/>
        <v>39.020507167189109</v>
      </c>
      <c r="AX165" s="37">
        <f t="shared" si="188"/>
        <v>40.423127935465217</v>
      </c>
      <c r="AY165" s="38">
        <f t="shared" si="189"/>
        <v>44.503486369829666</v>
      </c>
      <c r="BA165">
        <v>35</v>
      </c>
      <c r="BB165">
        <v>1.2743</v>
      </c>
      <c r="BC165">
        <v>1.1687000000000001</v>
      </c>
      <c r="BD165">
        <v>1.0875999999999999</v>
      </c>
      <c r="BE165">
        <v>1.0244</v>
      </c>
    </row>
    <row r="166" spans="3:57" x14ac:dyDescent="0.25">
      <c r="C166" s="77"/>
      <c r="D166" s="34">
        <v>150</v>
      </c>
      <c r="E166" s="37">
        <v>22.403249427905351</v>
      </c>
      <c r="F166" s="37">
        <v>24.56819462358747</v>
      </c>
      <c r="G166" s="37">
        <v>26.395351541010072</v>
      </c>
      <c r="H166" s="37">
        <v>28.106616697468034</v>
      </c>
      <c r="I166" s="37">
        <v>31.278754314663185</v>
      </c>
      <c r="J166" s="37">
        <v>32.542336765772184</v>
      </c>
      <c r="K166" s="38">
        <v>35.530026901193644</v>
      </c>
      <c r="M166" s="77"/>
      <c r="N166" s="34">
        <v>150</v>
      </c>
      <c r="O166" s="37">
        <f t="shared" si="162"/>
        <v>22.827957455068024</v>
      </c>
      <c r="P166" s="37">
        <f t="shared" si="163"/>
        <v>25.0573475169696</v>
      </c>
      <c r="Q166" s="37">
        <f t="shared" si="164"/>
        <v>26.942103656541605</v>
      </c>
      <c r="R166" s="37">
        <f t="shared" si="165"/>
        <v>28.709978946373486</v>
      </c>
      <c r="S166" s="37">
        <f t="shared" si="166"/>
        <v>31.99386958637653</v>
      </c>
      <c r="T166" s="37">
        <f t="shared" si="167"/>
        <v>33.304433650498559</v>
      </c>
      <c r="U166" s="38">
        <f t="shared" si="168"/>
        <v>36.408798583098303</v>
      </c>
      <c r="V166" s="27"/>
      <c r="W166" s="77"/>
      <c r="X166" s="34">
        <v>150</v>
      </c>
      <c r="Y166" s="37">
        <f t="shared" si="169"/>
        <v>23.926994021114581</v>
      </c>
      <c r="Z166" s="37">
        <f t="shared" si="170"/>
        <v>26.322870468398637</v>
      </c>
      <c r="AA166" s="37">
        <f t="shared" si="171"/>
        <v>28.356403503715473</v>
      </c>
      <c r="AB166" s="37">
        <f t="shared" si="172"/>
        <v>30.270481697349066</v>
      </c>
      <c r="AC166" s="37">
        <f t="shared" si="173"/>
        <v>33.842941972830886</v>
      </c>
      <c r="AD166" s="37">
        <f t="shared" si="174"/>
        <v>35.274806460422354</v>
      </c>
      <c r="AE166" s="38">
        <f t="shared" si="175"/>
        <v>38.680376406239361</v>
      </c>
      <c r="AG166" s="77"/>
      <c r="AH166" s="34">
        <v>150</v>
      </c>
      <c r="AI166" s="37">
        <f t="shared" si="176"/>
        <v>25.339908714083656</v>
      </c>
      <c r="AJ166" s="37">
        <f t="shared" si="177"/>
        <v>27.94980097059749</v>
      </c>
      <c r="AK166" s="37">
        <f t="shared" si="178"/>
        <v>30.174582944811622</v>
      </c>
      <c r="AL166" s="37">
        <f t="shared" si="179"/>
        <v>32.276600036348533</v>
      </c>
      <c r="AM166" s="37">
        <f t="shared" si="180"/>
        <v>36.220003815925388</v>
      </c>
      <c r="AN166" s="37">
        <f t="shared" si="181"/>
        <v>37.807793606365074</v>
      </c>
      <c r="AO166" s="38">
        <f t="shared" si="182"/>
        <v>41.600544520495696</v>
      </c>
      <c r="AQ166" s="77"/>
      <c r="AR166" s="34">
        <v>150</v>
      </c>
      <c r="AS166" s="37">
        <f t="shared" si="183"/>
        <v>27.176217352908118</v>
      </c>
      <c r="AT166" s="37">
        <f t="shared" si="184"/>
        <v>30.064620594185534</v>
      </c>
      <c r="AU166" s="37">
        <f t="shared" si="185"/>
        <v>32.538317503177069</v>
      </c>
      <c r="AV166" s="37">
        <f t="shared" si="186"/>
        <v>34.884966348367712</v>
      </c>
      <c r="AW166" s="37">
        <f t="shared" si="187"/>
        <v>39.311271631729539</v>
      </c>
      <c r="AX166" s="37">
        <f t="shared" si="188"/>
        <v>41.102068671072665</v>
      </c>
      <c r="AY166" s="38">
        <f t="shared" si="189"/>
        <v>45.39895492244186</v>
      </c>
      <c r="BA166">
        <v>40</v>
      </c>
      <c r="BB166">
        <v>1.2998000000000001</v>
      </c>
      <c r="BC166">
        <v>1.1843999999999999</v>
      </c>
      <c r="BD166">
        <v>1.0956999999999999</v>
      </c>
      <c r="BE166">
        <v>1.0266999999999999</v>
      </c>
    </row>
    <row r="167" spans="3:57" x14ac:dyDescent="0.25">
      <c r="C167" s="77"/>
      <c r="D167" s="34">
        <v>180</v>
      </c>
      <c r="E167" s="37">
        <v>26.603287277311772</v>
      </c>
      <c r="F167" s="37">
        <v>28.565198749768125</v>
      </c>
      <c r="G167" s="37">
        <v>31.136388239188925</v>
      </c>
      <c r="H167" s="37">
        <v>32.735941402124929</v>
      </c>
      <c r="I167" s="37">
        <v>36.091478280361109</v>
      </c>
      <c r="J167" s="37">
        <v>37.36424338637304</v>
      </c>
      <c r="K167" s="38">
        <v>40.496439756649963</v>
      </c>
      <c r="M167" s="77"/>
      <c r="N167" s="34">
        <v>180</v>
      </c>
      <c r="O167" s="37">
        <f t="shared" si="162"/>
        <v>27.156780544877346</v>
      </c>
      <c r="P167" s="37">
        <f t="shared" si="163"/>
        <v>29.184169113421067</v>
      </c>
      <c r="Q167" s="37">
        <f t="shared" si="164"/>
        <v>31.846298228101404</v>
      </c>
      <c r="R167" s="37">
        <f t="shared" si="165"/>
        <v>33.505360887056945</v>
      </c>
      <c r="S167" s="37">
        <f t="shared" si="166"/>
        <v>36.993052446675577</v>
      </c>
      <c r="T167" s="37">
        <f t="shared" si="167"/>
        <v>38.318536142076923</v>
      </c>
      <c r="U167" s="38">
        <f t="shared" si="168"/>
        <v>41.586540476939632</v>
      </c>
      <c r="V167" s="27"/>
      <c r="W167" s="77"/>
      <c r="X167" s="34">
        <v>180</v>
      </c>
      <c r="Y167" s="37">
        <f t="shared" si="169"/>
        <v>28.588491223594122</v>
      </c>
      <c r="Z167" s="37">
        <f t="shared" si="170"/>
        <v>30.784978807394499</v>
      </c>
      <c r="AA167" s="37">
        <f t="shared" si="171"/>
        <v>33.681930712021241</v>
      </c>
      <c r="AB167" s="37">
        <f t="shared" si="172"/>
        <v>35.494638940988366</v>
      </c>
      <c r="AC167" s="37">
        <f t="shared" si="173"/>
        <v>39.323491544367464</v>
      </c>
      <c r="AD167" s="37">
        <f t="shared" si="174"/>
        <v>40.785054810568688</v>
      </c>
      <c r="AE167" s="38">
        <f t="shared" si="175"/>
        <v>44.403579401872847</v>
      </c>
      <c r="AG167" s="77"/>
      <c r="AH167" s="34">
        <v>180</v>
      </c>
      <c r="AI167" s="37">
        <f t="shared" si="176"/>
        <v>30.429051761934186</v>
      </c>
      <c r="AJ167" s="37">
        <f t="shared" si="177"/>
        <v>32.842910166983145</v>
      </c>
      <c r="AK167" s="37">
        <f t="shared" si="178"/>
        <v>36.041716233827614</v>
      </c>
      <c r="AL167" s="37">
        <f t="shared" si="179"/>
        <v>38.051927732973795</v>
      </c>
      <c r="AM167" s="37">
        <f t="shared" si="180"/>
        <v>42.319321965199109</v>
      </c>
      <c r="AN167" s="37">
        <f t="shared" si="181"/>
        <v>43.955806220415262</v>
      </c>
      <c r="AO167" s="38">
        <f t="shared" si="182"/>
        <v>48.024898497151099</v>
      </c>
      <c r="AQ167" s="77"/>
      <c r="AR167" s="34">
        <v>180</v>
      </c>
      <c r="AS167" s="37">
        <f t="shared" si="183"/>
        <v>32.821917579182703</v>
      </c>
      <c r="AT167" s="37">
        <f t="shared" si="184"/>
        <v>35.518723098990144</v>
      </c>
      <c r="AU167" s="37">
        <f t="shared" si="185"/>
        <v>39.110491808356514</v>
      </c>
      <c r="AV167" s="37">
        <f t="shared" si="186"/>
        <v>41.377843357235896</v>
      </c>
      <c r="AW167" s="37">
        <f t="shared" si="187"/>
        <v>46.216256337922722</v>
      </c>
      <c r="AX167" s="37">
        <f t="shared" si="188"/>
        <v>48.080522109126996</v>
      </c>
      <c r="AY167" s="38">
        <f t="shared" si="189"/>
        <v>52.736385326194672</v>
      </c>
    </row>
    <row r="168" spans="3:57" x14ac:dyDescent="0.25">
      <c r="C168" s="77"/>
      <c r="D168" s="34">
        <v>210</v>
      </c>
      <c r="E168" s="37">
        <v>30.453273800496472</v>
      </c>
      <c r="F168" s="37">
        <v>32.261273393477232</v>
      </c>
      <c r="G168" s="37">
        <v>34.654862657786111</v>
      </c>
      <c r="H168" s="37">
        <v>36.10010482591953</v>
      </c>
      <c r="I168" s="37">
        <v>39.056965945156946</v>
      </c>
      <c r="J168" s="37">
        <v>40.294176469545818</v>
      </c>
      <c r="K168" s="38">
        <v>43.412431211145041</v>
      </c>
      <c r="M168" s="77"/>
      <c r="N168" s="34">
        <v>210</v>
      </c>
      <c r="O168" s="37">
        <f t="shared" si="162"/>
        <v>31.138455421554916</v>
      </c>
      <c r="P168" s="37">
        <f t="shared" si="163"/>
        <v>33.012798476184095</v>
      </c>
      <c r="Q168" s="37">
        <f t="shared" si="164"/>
        <v>35.498644090537169</v>
      </c>
      <c r="R168" s="37">
        <f t="shared" si="165"/>
        <v>37.002031509950044</v>
      </c>
      <c r="S168" s="37">
        <f t="shared" si="166"/>
        <v>40.083580834347977</v>
      </c>
      <c r="T168" s="37">
        <f t="shared" si="167"/>
        <v>41.375246564656599</v>
      </c>
      <c r="U168" s="38">
        <f t="shared" si="168"/>
        <v>44.63672557597792</v>
      </c>
      <c r="V168" s="27"/>
      <c r="W168" s="77"/>
      <c r="X168" s="34">
        <v>210</v>
      </c>
      <c r="Y168" s="37">
        <f t="shared" si="169"/>
        <v>32.91023837135706</v>
      </c>
      <c r="Z168" s="37">
        <f t="shared" si="170"/>
        <v>34.955877008927558</v>
      </c>
      <c r="AA168" s="37">
        <f t="shared" si="171"/>
        <v>37.679896613378794</v>
      </c>
      <c r="AB168" s="37">
        <f t="shared" si="172"/>
        <v>39.333380568398162</v>
      </c>
      <c r="AC168" s="37">
        <f t="shared" si="173"/>
        <v>42.736768495736655</v>
      </c>
      <c r="AD168" s="37">
        <f t="shared" si="174"/>
        <v>44.1689788194426</v>
      </c>
      <c r="AE168" s="38">
        <f t="shared" si="175"/>
        <v>47.800077522792392</v>
      </c>
      <c r="AG168" s="77"/>
      <c r="AH168" s="34">
        <v>210</v>
      </c>
      <c r="AI168" s="37">
        <f t="shared" si="176"/>
        <v>35.187948416746906</v>
      </c>
      <c r="AJ168" s="37">
        <f t="shared" si="177"/>
        <v>37.453778847680098</v>
      </c>
      <c r="AK168" s="37">
        <f t="shared" si="178"/>
        <v>40.483957280423148</v>
      </c>
      <c r="AL168" s="37">
        <f t="shared" si="179"/>
        <v>42.330380683298046</v>
      </c>
      <c r="AM168" s="37">
        <f t="shared" si="180"/>
        <v>46.147469357079544</v>
      </c>
      <c r="AN168" s="37">
        <f t="shared" si="181"/>
        <v>47.760339014218573</v>
      </c>
      <c r="AO168" s="38">
        <f t="shared" si="182"/>
        <v>51.866553590186477</v>
      </c>
      <c r="AQ168" s="77"/>
      <c r="AR168" s="34">
        <v>210</v>
      </c>
      <c r="AS168" s="37">
        <f t="shared" si="183"/>
        <v>38.149870986305672</v>
      </c>
      <c r="AT168" s="37">
        <f t="shared" si="184"/>
        <v>40.702373565223596</v>
      </c>
      <c r="AU168" s="37">
        <f t="shared" si="185"/>
        <v>44.131181930216954</v>
      </c>
      <c r="AV168" s="37">
        <f t="shared" si="186"/>
        <v>46.228838193479802</v>
      </c>
      <c r="AW168" s="37">
        <f t="shared" si="187"/>
        <v>50.584662334116921</v>
      </c>
      <c r="AX168" s="37">
        <f t="shared" si="188"/>
        <v>52.432808816100589</v>
      </c>
      <c r="AY168" s="38">
        <f t="shared" si="189"/>
        <v>57.157817828864154</v>
      </c>
      <c r="BA168" t="s">
        <v>41</v>
      </c>
      <c r="BB168">
        <f>(BB166-BB160)/($BA166-$BA160)</f>
        <v>4.9300000000000047E-3</v>
      </c>
      <c r="BC168">
        <f t="shared" ref="BC168:BE168" si="190">(BC166-BC160)/($BA166-$BA160)</f>
        <v>3.0299999999999993E-3</v>
      </c>
      <c r="BD168">
        <f t="shared" si="190"/>
        <v>1.5733333333333302E-3</v>
      </c>
      <c r="BE168">
        <f t="shared" si="190"/>
        <v>4.3999999999999595E-4</v>
      </c>
    </row>
    <row r="169" spans="3:57" x14ac:dyDescent="0.25">
      <c r="C169" s="77"/>
      <c r="D169" s="34">
        <v>240</v>
      </c>
      <c r="E169" s="37">
        <v>29.858647324598937</v>
      </c>
      <c r="F169" s="37">
        <v>32.292416001467323</v>
      </c>
      <c r="G169" s="37">
        <v>34.588351954080665</v>
      </c>
      <c r="H169" s="37">
        <v>36.173768346792293</v>
      </c>
      <c r="I169" s="37">
        <v>39.619048884120822</v>
      </c>
      <c r="J169" s="37">
        <v>40.722533257186022</v>
      </c>
      <c r="K169" s="38">
        <v>43.938430931230222</v>
      </c>
      <c r="M169" s="77"/>
      <c r="N169" s="34">
        <v>240</v>
      </c>
      <c r="O169" s="37">
        <f t="shared" si="162"/>
        <v>30.522638096076893</v>
      </c>
      <c r="P169" s="37">
        <f t="shared" si="163"/>
        <v>33.045109044813877</v>
      </c>
      <c r="Q169" s="37">
        <f t="shared" si="164"/>
        <v>35.429501756858521</v>
      </c>
      <c r="R169" s="37">
        <f t="shared" si="165"/>
        <v>37.078707905967356</v>
      </c>
      <c r="S169" s="37">
        <f t="shared" si="166"/>
        <v>40.670236604138552</v>
      </c>
      <c r="T169" s="37">
        <f t="shared" si="167"/>
        <v>41.822771184374766</v>
      </c>
      <c r="U169" s="38">
        <f t="shared" si="168"/>
        <v>45.187728366291751</v>
      </c>
      <c r="V169" s="27"/>
      <c r="W169" s="77"/>
      <c r="X169" s="34">
        <v>240</v>
      </c>
      <c r="Y169" s="37">
        <f t="shared" si="169"/>
        <v>32.239703412154476</v>
      </c>
      <c r="Z169" s="37">
        <f t="shared" si="170"/>
        <v>34.991203038888663</v>
      </c>
      <c r="AA169" s="37">
        <f t="shared" si="171"/>
        <v>37.603960722791022</v>
      </c>
      <c r="AB169" s="37">
        <f t="shared" si="172"/>
        <v>39.417834142103146</v>
      </c>
      <c r="AC169" s="37">
        <f t="shared" si="173"/>
        <v>43.386845666809414</v>
      </c>
      <c r="AD169" s="37">
        <f t="shared" si="174"/>
        <v>44.665972481661804</v>
      </c>
      <c r="AE169" s="38">
        <f t="shared" si="175"/>
        <v>48.41560170605581</v>
      </c>
      <c r="AG169" s="77"/>
      <c r="AH169" s="34">
        <v>240</v>
      </c>
      <c r="AI169" s="37">
        <f t="shared" si="176"/>
        <v>34.447076460279568</v>
      </c>
      <c r="AJ169" s="37">
        <f t="shared" si="177"/>
        <v>37.492981090331881</v>
      </c>
      <c r="AK169" s="37">
        <f t="shared" si="178"/>
        <v>40.399288693003605</v>
      </c>
      <c r="AL169" s="37">
        <f t="shared" si="179"/>
        <v>42.424831301023957</v>
      </c>
      <c r="AM169" s="37">
        <f t="shared" si="180"/>
        <v>46.879069948078794</v>
      </c>
      <c r="AN169" s="37">
        <f t="shared" si="181"/>
        <v>48.320921245134521</v>
      </c>
      <c r="AO169" s="38">
        <f t="shared" si="182"/>
        <v>52.565014475560389</v>
      </c>
      <c r="AQ169" s="77"/>
      <c r="AR169" s="34">
        <v>240</v>
      </c>
      <c r="AS169" s="37">
        <f t="shared" si="183"/>
        <v>37.317430922972846</v>
      </c>
      <c r="AT169" s="37">
        <f t="shared" si="184"/>
        <v>40.746622530092154</v>
      </c>
      <c r="AU169" s="37">
        <f t="shared" si="185"/>
        <v>44.035142532703162</v>
      </c>
      <c r="AV169" s="37">
        <f t="shared" si="186"/>
        <v>46.336306655061627</v>
      </c>
      <c r="AW169" s="37">
        <f t="shared" si="187"/>
        <v>51.422431639629629</v>
      </c>
      <c r="AX169" s="37">
        <f t="shared" si="188"/>
        <v>53.076206013744638</v>
      </c>
      <c r="AY169" s="38">
        <f t="shared" si="189"/>
        <v>57.964301508377993</v>
      </c>
      <c r="BA169" t="s">
        <v>42</v>
      </c>
      <c r="BB169">
        <f>BB166-BB168*$BA166</f>
        <v>1.1025999999999998</v>
      </c>
      <c r="BC169">
        <f t="shared" ref="BC169:BE169" si="191">BC166-BC168*$BA166</f>
        <v>1.0631999999999999</v>
      </c>
      <c r="BD169">
        <f t="shared" si="191"/>
        <v>1.0327666666666666</v>
      </c>
      <c r="BE169">
        <f t="shared" si="191"/>
        <v>1.0091000000000001</v>
      </c>
    </row>
    <row r="170" spans="3:57" x14ac:dyDescent="0.25">
      <c r="C170" s="77"/>
      <c r="D170" s="34">
        <v>270</v>
      </c>
      <c r="E170" s="37">
        <v>30.264418806311721</v>
      </c>
      <c r="F170" s="37">
        <v>32.405696282174716</v>
      </c>
      <c r="G170" s="37">
        <v>35.230888501763623</v>
      </c>
      <c r="H170" s="37">
        <v>36.986709553909158</v>
      </c>
      <c r="I170" s="37">
        <v>40.269126383153285</v>
      </c>
      <c r="J170" s="37">
        <v>41.629874019481143</v>
      </c>
      <c r="K170" s="38">
        <v>45.291312158817966</v>
      </c>
      <c r="M170" s="77"/>
      <c r="N170" s="34">
        <v>270</v>
      </c>
      <c r="O170" s="37">
        <f t="shared" si="162"/>
        <v>30.942836437550042</v>
      </c>
      <c r="P170" s="37">
        <f t="shared" si="163"/>
        <v>33.162644945016829</v>
      </c>
      <c r="Q170" s="37">
        <f t="shared" si="164"/>
        <v>36.097624409164098</v>
      </c>
      <c r="R170" s="37">
        <f t="shared" si="165"/>
        <v>37.925215951644837</v>
      </c>
      <c r="S170" s="37">
        <f t="shared" si="166"/>
        <v>41.349080550691419</v>
      </c>
      <c r="T170" s="37">
        <f t="shared" si="167"/>
        <v>42.771246293844676</v>
      </c>
      <c r="U170" s="38">
        <f t="shared" si="168"/>
        <v>46.606036400572897</v>
      </c>
      <c r="V170" s="27"/>
      <c r="W170" s="77"/>
      <c r="X170" s="34">
        <v>270</v>
      </c>
      <c r="Y170" s="37">
        <f t="shared" si="169"/>
        <v>32.697154067741096</v>
      </c>
      <c r="Z170" s="37">
        <f t="shared" si="170"/>
        <v>35.119726128765187</v>
      </c>
      <c r="AA170" s="37">
        <f t="shared" si="171"/>
        <v>38.338133008946023</v>
      </c>
      <c r="AB170" s="37">
        <f t="shared" si="172"/>
        <v>40.350986985862612</v>
      </c>
      <c r="AC170" s="37">
        <f t="shared" si="173"/>
        <v>44.139932753376733</v>
      </c>
      <c r="AD170" s="37">
        <f t="shared" si="174"/>
        <v>45.720605911300659</v>
      </c>
      <c r="AE170" s="38">
        <f t="shared" si="175"/>
        <v>50.002740806341407</v>
      </c>
      <c r="AG170" s="77"/>
      <c r="AH170" s="34">
        <v>270</v>
      </c>
      <c r="AI170" s="37">
        <f t="shared" si="176"/>
        <v>34.952413263292641</v>
      </c>
      <c r="AJ170" s="37">
        <f t="shared" si="177"/>
        <v>37.63562761635179</v>
      </c>
      <c r="AK170" s="37">
        <f t="shared" si="178"/>
        <v>41.218363634084895</v>
      </c>
      <c r="AL170" s="37">
        <f t="shared" si="179"/>
        <v>43.469360149100673</v>
      </c>
      <c r="AM170" s="37">
        <f t="shared" si="180"/>
        <v>47.727590865745562</v>
      </c>
      <c r="AN170" s="37">
        <f t="shared" si="181"/>
        <v>49.512012682472296</v>
      </c>
      <c r="AO170" s="38">
        <f t="shared" si="182"/>
        <v>54.369171047169758</v>
      </c>
      <c r="AQ170" s="77"/>
      <c r="AR170" s="34">
        <v>270</v>
      </c>
      <c r="AS170" s="37">
        <f t="shared" si="183"/>
        <v>37.885107951060604</v>
      </c>
      <c r="AT170" s="37">
        <f t="shared" si="184"/>
        <v>40.907657437781317</v>
      </c>
      <c r="AU170" s="37">
        <f t="shared" si="185"/>
        <v>44.964770099839413</v>
      </c>
      <c r="AV170" s="37">
        <f t="shared" si="186"/>
        <v>47.525868204412646</v>
      </c>
      <c r="AW170" s="37">
        <f t="shared" si="187"/>
        <v>52.395239270600307</v>
      </c>
      <c r="AX170" s="37">
        <f t="shared" si="188"/>
        <v>54.445017899507818</v>
      </c>
      <c r="AY170" s="38">
        <f t="shared" si="189"/>
        <v>60.051124364655429</v>
      </c>
    </row>
    <row r="171" spans="3:57" x14ac:dyDescent="0.25">
      <c r="C171" s="77"/>
      <c r="D171" s="34">
        <v>300</v>
      </c>
      <c r="E171" s="37">
        <v>26.820642318198001</v>
      </c>
      <c r="F171" s="37">
        <v>29.779494641112169</v>
      </c>
      <c r="G171" s="37">
        <v>32.310308702844267</v>
      </c>
      <c r="H171" s="37">
        <v>33.817905986982133</v>
      </c>
      <c r="I171" s="37">
        <v>36.834651160671235</v>
      </c>
      <c r="J171" s="37">
        <v>38.171701462630558</v>
      </c>
      <c r="K171" s="38">
        <v>41.617459953220511</v>
      </c>
      <c r="M171" s="77"/>
      <c r="N171" s="34">
        <v>300</v>
      </c>
      <c r="O171" s="37">
        <f t="shared" si="162"/>
        <v>27.381222779212315</v>
      </c>
      <c r="P171" s="37">
        <f t="shared" si="163"/>
        <v>30.440688094821503</v>
      </c>
      <c r="Q171" s="37">
        <f t="shared" si="164"/>
        <v>33.063673173368315</v>
      </c>
      <c r="R171" s="37">
        <f t="shared" si="165"/>
        <v>34.62885526821519</v>
      </c>
      <c r="S171" s="37">
        <f t="shared" si="166"/>
        <v>37.766834757729811</v>
      </c>
      <c r="T171" s="37">
        <f t="shared" si="167"/>
        <v>39.160178614663465</v>
      </c>
      <c r="U171" s="38">
        <f t="shared" si="168"/>
        <v>42.758264546896299</v>
      </c>
      <c r="V171" s="27"/>
      <c r="W171" s="77"/>
      <c r="X171" s="34">
        <v>300</v>
      </c>
      <c r="Y171" s="37">
        <f t="shared" si="169"/>
        <v>28.831237749018477</v>
      </c>
      <c r="Z171" s="37">
        <f t="shared" si="170"/>
        <v>32.150530209218516</v>
      </c>
      <c r="AA171" s="37">
        <f t="shared" si="171"/>
        <v>35.011500667605127</v>
      </c>
      <c r="AB171" s="37">
        <f t="shared" si="172"/>
        <v>36.725349910630705</v>
      </c>
      <c r="AC171" s="37">
        <f t="shared" si="173"/>
        <v>40.176285231477806</v>
      </c>
      <c r="AD171" s="37">
        <f t="shared" si="174"/>
        <v>41.714931514171532</v>
      </c>
      <c r="AE171" s="38">
        <f t="shared" si="175"/>
        <v>45.706159135141476</v>
      </c>
      <c r="AG171" s="77"/>
      <c r="AH171" s="34">
        <v>300</v>
      </c>
      <c r="AI171" s="37">
        <f t="shared" si="176"/>
        <v>30.695327881421075</v>
      </c>
      <c r="AJ171" s="37">
        <f t="shared" si="177"/>
        <v>34.34861815470294</v>
      </c>
      <c r="AK171" s="37">
        <f t="shared" si="178"/>
        <v>37.5155070397375</v>
      </c>
      <c r="AL171" s="37">
        <f t="shared" si="179"/>
        <v>39.420459464352817</v>
      </c>
      <c r="AM171" s="37">
        <f t="shared" si="180"/>
        <v>43.27367943819452</v>
      </c>
      <c r="AN171" s="37">
        <f t="shared" si="181"/>
        <v>44.999101736501942</v>
      </c>
      <c r="AO171" s="38">
        <f t="shared" si="182"/>
        <v>49.495682730326521</v>
      </c>
      <c r="AQ171" s="77"/>
      <c r="AR171" s="34">
        <v>300</v>
      </c>
      <c r="AS171" s="37">
        <f t="shared" si="183"/>
        <v>33.118820212043431</v>
      </c>
      <c r="AT171" s="37">
        <f t="shared" si="184"/>
        <v>37.206885015614816</v>
      </c>
      <c r="AU171" s="37">
        <f t="shared" si="185"/>
        <v>40.772049694728445</v>
      </c>
      <c r="AV171" s="37">
        <f t="shared" si="186"/>
        <v>42.9258214143942</v>
      </c>
      <c r="AW171" s="37">
        <f t="shared" si="187"/>
        <v>47.30286859356881</v>
      </c>
      <c r="AX171" s="37">
        <f t="shared" si="188"/>
        <v>49.271516479978764</v>
      </c>
      <c r="AY171" s="38">
        <f t="shared" si="189"/>
        <v>54.426235301103446</v>
      </c>
    </row>
    <row r="172" spans="3:57" ht="15.75" thickBot="1" x14ac:dyDescent="0.3">
      <c r="C172" s="78"/>
      <c r="D172" s="39">
        <v>330</v>
      </c>
      <c r="E172" s="40">
        <v>25.555455835590518</v>
      </c>
      <c r="F172" s="40">
        <v>27.997970385145379</v>
      </c>
      <c r="G172" s="40">
        <v>30.177184236114361</v>
      </c>
      <c r="H172" s="40">
        <v>31.694354527684627</v>
      </c>
      <c r="I172" s="40">
        <v>34.853900670273859</v>
      </c>
      <c r="J172" s="40">
        <v>35.949616274434256</v>
      </c>
      <c r="K172" s="41">
        <v>38.782810127405007</v>
      </c>
      <c r="M172" s="78"/>
      <c r="N172" s="39">
        <v>330</v>
      </c>
      <c r="O172" s="40">
        <f t="shared" si="162"/>
        <v>26.075366265798912</v>
      </c>
      <c r="P172" s="40">
        <f t="shared" si="163"/>
        <v>28.597661907752695</v>
      </c>
      <c r="Q172" s="40">
        <f t="shared" si="164"/>
        <v>30.852488089967974</v>
      </c>
      <c r="R172" s="40">
        <f t="shared" si="165"/>
        <v>32.424767281814241</v>
      </c>
      <c r="S172" s="40">
        <f t="shared" si="166"/>
        <v>35.705580698824008</v>
      </c>
      <c r="T172" s="40">
        <f t="shared" si="167"/>
        <v>36.845402743054393</v>
      </c>
      <c r="U172" s="41">
        <f t="shared" si="168"/>
        <v>39.797540498570868</v>
      </c>
      <c r="W172" s="78"/>
      <c r="X172" s="39">
        <v>330</v>
      </c>
      <c r="Y172" s="40">
        <f t="shared" si="169"/>
        <v>27.420337553268006</v>
      </c>
      <c r="Z172" s="40">
        <f t="shared" si="170"/>
        <v>30.148685065313607</v>
      </c>
      <c r="AA172" s="40">
        <f t="shared" si="171"/>
        <v>32.598765558432447</v>
      </c>
      <c r="AB172" s="40">
        <f t="shared" si="172"/>
        <v>34.313336729086217</v>
      </c>
      <c r="AC172" s="40">
        <f t="shared" si="173"/>
        <v>37.907223325544912</v>
      </c>
      <c r="AD172" s="40">
        <f t="shared" si="174"/>
        <v>39.160901893198947</v>
      </c>
      <c r="AE172" s="41">
        <f t="shared" si="175"/>
        <v>42.420054214481574</v>
      </c>
      <c r="AG172" s="78"/>
      <c r="AH172" s="39">
        <v>330</v>
      </c>
      <c r="AI172" s="40">
        <f t="shared" si="176"/>
        <v>29.149397052983232</v>
      </c>
      <c r="AJ172" s="40">
        <f t="shared" si="177"/>
        <v>32.142617740919626</v>
      </c>
      <c r="AK172" s="40">
        <f t="shared" si="178"/>
        <v>34.843689498550567</v>
      </c>
      <c r="AL172" s="40">
        <f t="shared" si="179"/>
        <v>36.741170023881779</v>
      </c>
      <c r="AM172" s="40">
        <f t="shared" si="180"/>
        <v>40.737494200193112</v>
      </c>
      <c r="AN172" s="40">
        <f t="shared" si="181"/>
        <v>42.137528001124075</v>
      </c>
      <c r="AO172" s="41">
        <f t="shared" si="182"/>
        <v>45.791326002433394</v>
      </c>
      <c r="AQ172" s="78"/>
      <c r="AR172" s="39">
        <v>330</v>
      </c>
      <c r="AS172" s="40">
        <f t="shared" si="183"/>
        <v>31.397136526538652</v>
      </c>
      <c r="AT172" s="40">
        <f t="shared" si="184"/>
        <v>34.73512183090056</v>
      </c>
      <c r="AU172" s="40">
        <f t="shared" si="185"/>
        <v>37.76292920945221</v>
      </c>
      <c r="AV172" s="40">
        <f t="shared" si="186"/>
        <v>39.898538599233021</v>
      </c>
      <c r="AW172" s="40">
        <f t="shared" si="187"/>
        <v>44.418847231275208</v>
      </c>
      <c r="AX172" s="40">
        <f t="shared" si="188"/>
        <v>46.009455211867014</v>
      </c>
      <c r="AY172" s="41">
        <f t="shared" si="189"/>
        <v>50.17717080807202</v>
      </c>
    </row>
    <row r="173" spans="3:57" ht="14.45" customHeight="1" x14ac:dyDescent="0.25">
      <c r="C173" s="79" t="s">
        <v>43</v>
      </c>
      <c r="D173" s="34" t="s">
        <v>44</v>
      </c>
      <c r="E173" s="43">
        <v>30.183475615558109</v>
      </c>
      <c r="F173" s="43">
        <v>32.338560032761684</v>
      </c>
      <c r="G173" s="43">
        <v>34.786048187131819</v>
      </c>
      <c r="H173" s="43">
        <v>36.456370399750398</v>
      </c>
      <c r="I173" s="43">
        <v>39.824005213001001</v>
      </c>
      <c r="J173" s="43">
        <v>41.070769570442415</v>
      </c>
      <c r="K173" s="44">
        <v>44.582346075450253</v>
      </c>
      <c r="M173" s="79" t="s">
        <v>43</v>
      </c>
      <c r="N173" s="34" t="s">
        <v>44</v>
      </c>
      <c r="O173" s="43">
        <f t="shared" si="162"/>
        <v>30.859003811763085</v>
      </c>
      <c r="P173" s="43">
        <f t="shared" si="163"/>
        <v>33.092985213656533</v>
      </c>
      <c r="Q173" s="43">
        <f t="shared" si="164"/>
        <v>35.635031650964798</v>
      </c>
      <c r="R173" s="43">
        <f t="shared" si="165"/>
        <v>37.372912825186596</v>
      </c>
      <c r="S173" s="43">
        <f t="shared" si="166"/>
        <v>40.884222272569566</v>
      </c>
      <c r="T173" s="43">
        <f t="shared" si="167"/>
        <v>42.186709143301123</v>
      </c>
      <c r="U173" s="44">
        <f t="shared" si="168"/>
        <v>45.862583080636981</v>
      </c>
      <c r="W173" s="79" t="s">
        <v>43</v>
      </c>
      <c r="X173" s="34" t="s">
        <v>44</v>
      </c>
      <c r="Y173" s="43">
        <f t="shared" si="169"/>
        <v>32.605860561597616</v>
      </c>
      <c r="Z173" s="43">
        <f t="shared" si="170"/>
        <v>35.043551261423424</v>
      </c>
      <c r="AA173" s="43">
        <f t="shared" si="171"/>
        <v>37.829713159668032</v>
      </c>
      <c r="AB173" s="43">
        <f t="shared" si="172"/>
        <v>39.74198945973432</v>
      </c>
      <c r="AC173" s="43">
        <f t="shared" si="173"/>
        <v>43.624135305976402</v>
      </c>
      <c r="AD173" s="43">
        <f t="shared" si="174"/>
        <v>45.070433217991081</v>
      </c>
      <c r="AE173" s="44">
        <f t="shared" si="175"/>
        <v>49.170295596892679</v>
      </c>
      <c r="AG173" s="79" t="s">
        <v>43</v>
      </c>
      <c r="AH173" s="34" t="s">
        <v>44</v>
      </c>
      <c r="AI173" s="43">
        <f t="shared" si="176"/>
        <v>34.851529141173401</v>
      </c>
      <c r="AJ173" s="43">
        <f t="shared" si="177"/>
        <v>37.55107789575959</v>
      </c>
      <c r="AK173" s="43">
        <f t="shared" si="178"/>
        <v>40.651035952445241</v>
      </c>
      <c r="AL173" s="43">
        <f t="shared" si="179"/>
        <v>42.787485845467728</v>
      </c>
      <c r="AM173" s="43">
        <f t="shared" si="180"/>
        <v>47.146315057814206</v>
      </c>
      <c r="AN173" s="43">
        <f t="shared" si="181"/>
        <v>48.777470790012764</v>
      </c>
      <c r="AO173" s="44">
        <f t="shared" si="182"/>
        <v>53.422334659640086</v>
      </c>
      <c r="AQ173" s="79" t="s">
        <v>43</v>
      </c>
      <c r="AR173" s="34" t="s">
        <v>44</v>
      </c>
      <c r="AS173" s="43">
        <f t="shared" si="183"/>
        <v>37.771738260872873</v>
      </c>
      <c r="AT173" s="43">
        <f t="shared" si="184"/>
        <v>40.812203844536207</v>
      </c>
      <c r="AU173" s="43">
        <f t="shared" si="185"/>
        <v>44.320737633125411</v>
      </c>
      <c r="AV173" s="43">
        <f t="shared" si="186"/>
        <v>46.749094030393103</v>
      </c>
      <c r="AW173" s="43">
        <f t="shared" si="187"/>
        <v>51.728688506496198</v>
      </c>
      <c r="AX173" s="43">
        <f t="shared" si="188"/>
        <v>53.600594525994111</v>
      </c>
      <c r="AY173" s="44">
        <f t="shared" si="189"/>
        <v>58.955291700036135</v>
      </c>
    </row>
    <row r="174" spans="3:57" x14ac:dyDescent="0.25">
      <c r="C174" s="80"/>
      <c r="D174" s="34" t="s">
        <v>45</v>
      </c>
      <c r="E174" s="37">
        <v>28.918928525131708</v>
      </c>
      <c r="F174" s="37">
        <v>30.828511516405253</v>
      </c>
      <c r="G174" s="37">
        <v>33.383216869875312</v>
      </c>
      <c r="H174" s="37">
        <v>34.986285074503712</v>
      </c>
      <c r="I174" s="37">
        <v>38.209919744097128</v>
      </c>
      <c r="J174" s="37">
        <v>39.417438811276774</v>
      </c>
      <c r="K174" s="45">
        <v>43.336400135469738</v>
      </c>
      <c r="M174" s="80"/>
      <c r="N174" s="34" t="s">
        <v>45</v>
      </c>
      <c r="O174" s="37">
        <f t="shared" si="162"/>
        <v>29.550064722608745</v>
      </c>
      <c r="P174" s="37">
        <f t="shared" si="163"/>
        <v>31.527225705024076</v>
      </c>
      <c r="Q174" s="37">
        <f t="shared" si="164"/>
        <v>34.177357377566871</v>
      </c>
      <c r="R174" s="37">
        <f t="shared" si="165"/>
        <v>35.843237931740049</v>
      </c>
      <c r="S174" s="37">
        <f t="shared" si="166"/>
        <v>39.20002911918256</v>
      </c>
      <c r="T174" s="37">
        <f t="shared" si="167"/>
        <v>40.459780676733317</v>
      </c>
      <c r="U174" s="45">
        <f t="shared" si="168"/>
        <v>44.557100550451196</v>
      </c>
      <c r="W174" s="80"/>
      <c r="X174" s="34" t="s">
        <v>45</v>
      </c>
      <c r="Y174" s="37">
        <f t="shared" si="169"/>
        <v>31.182291048350756</v>
      </c>
      <c r="Z174" s="37">
        <f t="shared" si="170"/>
        <v>33.333950549538415</v>
      </c>
      <c r="AA174" s="37">
        <f t="shared" si="171"/>
        <v>36.230457901212525</v>
      </c>
      <c r="AB174" s="37">
        <f t="shared" si="172"/>
        <v>38.058492174259669</v>
      </c>
      <c r="AC174" s="37">
        <f t="shared" si="173"/>
        <v>41.758994915556578</v>
      </c>
      <c r="AD174" s="37">
        <f t="shared" si="174"/>
        <v>43.153559142033053</v>
      </c>
      <c r="AE174" s="45">
        <f t="shared" si="175"/>
        <v>47.711178073919051</v>
      </c>
      <c r="AG174" s="80"/>
      <c r="AH174" s="34" t="s">
        <v>45</v>
      </c>
      <c r="AI174" s="37">
        <f t="shared" si="176"/>
        <v>33.280607221856307</v>
      </c>
      <c r="AJ174" s="37">
        <f t="shared" si="177"/>
        <v>35.656576724862965</v>
      </c>
      <c r="AK174" s="37">
        <f t="shared" si="178"/>
        <v>38.869786856852251</v>
      </c>
      <c r="AL174" s="37">
        <f t="shared" si="179"/>
        <v>40.906259925455103</v>
      </c>
      <c r="AM174" s="37">
        <f t="shared" si="180"/>
        <v>45.048580511480601</v>
      </c>
      <c r="AN174" s="37">
        <f t="shared" si="181"/>
        <v>46.616436425944933</v>
      </c>
      <c r="AO174" s="45">
        <f t="shared" si="182"/>
        <v>51.765732661437092</v>
      </c>
      <c r="AQ174" s="80"/>
      <c r="AR174" s="34" t="s">
        <v>45</v>
      </c>
      <c r="AS174" s="37">
        <f t="shared" si="183"/>
        <v>36.008991417125685</v>
      </c>
      <c r="AT174" s="37">
        <f t="shared" si="184"/>
        <v>38.676974611011886</v>
      </c>
      <c r="AU174" s="37">
        <f t="shared" si="185"/>
        <v>42.302520021829473</v>
      </c>
      <c r="AV174" s="37">
        <f t="shared" si="186"/>
        <v>44.610395829687988</v>
      </c>
      <c r="AW174" s="37">
        <f t="shared" si="187"/>
        <v>49.328047486413688</v>
      </c>
      <c r="AX174" s="37">
        <f t="shared" si="188"/>
        <v>51.121579031746656</v>
      </c>
      <c r="AY174" s="45">
        <f t="shared" si="189"/>
        <v>57.041469622507528</v>
      </c>
    </row>
    <row r="175" spans="3:57" x14ac:dyDescent="0.25">
      <c r="C175" s="80"/>
      <c r="D175" s="34" t="s">
        <v>46</v>
      </c>
      <c r="E175" s="37">
        <v>26.534089502394558</v>
      </c>
      <c r="F175" s="37">
        <v>29.301150504048625</v>
      </c>
      <c r="G175" s="37">
        <v>31.066606769608317</v>
      </c>
      <c r="H175" s="37">
        <v>32.261361115697675</v>
      </c>
      <c r="I175" s="37">
        <v>35.282705775373884</v>
      </c>
      <c r="J175" s="37">
        <v>36.089183515023102</v>
      </c>
      <c r="K175" s="45">
        <v>39.718575770593958</v>
      </c>
      <c r="M175" s="80"/>
      <c r="N175" s="34" t="s">
        <v>46</v>
      </c>
      <c r="O175" s="37">
        <f t="shared" si="162"/>
        <v>27.085335195383625</v>
      </c>
      <c r="P175" s="37">
        <f t="shared" si="163"/>
        <v>29.945556238814266</v>
      </c>
      <c r="Q175" s="37">
        <f t="shared" si="164"/>
        <v>31.773971875929842</v>
      </c>
      <c r="R175" s="37">
        <f t="shared" si="165"/>
        <v>33.012889487107003</v>
      </c>
      <c r="S175" s="37">
        <f t="shared" si="166"/>
        <v>36.151520901735694</v>
      </c>
      <c r="T175" s="37">
        <f t="shared" si="167"/>
        <v>36.990663918393452</v>
      </c>
      <c r="U175" s="45">
        <f t="shared" si="168"/>
        <v>40.774143525053901</v>
      </c>
      <c r="W175" s="80"/>
      <c r="X175" s="34" t="s">
        <v>46</v>
      </c>
      <c r="Y175" s="37">
        <f t="shared" si="169"/>
        <v>28.511240940090858</v>
      </c>
      <c r="Z175" s="37">
        <f t="shared" si="170"/>
        <v>31.612048544385779</v>
      </c>
      <c r="AA175" s="37">
        <f t="shared" si="171"/>
        <v>33.603033499811701</v>
      </c>
      <c r="AB175" s="37">
        <f t="shared" si="172"/>
        <v>34.95597651068762</v>
      </c>
      <c r="AC175" s="37">
        <f t="shared" si="173"/>
        <v>38.397396842162017</v>
      </c>
      <c r="AD175" s="37">
        <f t="shared" si="174"/>
        <v>39.320860983934146</v>
      </c>
      <c r="AE175" s="45">
        <f t="shared" si="175"/>
        <v>43.502057114368291</v>
      </c>
      <c r="AG175" s="80"/>
      <c r="AH175" s="34" t="s">
        <v>46</v>
      </c>
      <c r="AI175" s="37">
        <f t="shared" si="176"/>
        <v>30.344339413280775</v>
      </c>
      <c r="AJ175" s="37">
        <f t="shared" si="177"/>
        <v>33.754412201113048</v>
      </c>
      <c r="AK175" s="37">
        <f t="shared" si="178"/>
        <v>35.954372507665298</v>
      </c>
      <c r="AL175" s="37">
        <f t="shared" si="179"/>
        <v>37.453889263953236</v>
      </c>
      <c r="AM175" s="37">
        <f t="shared" si="180"/>
        <v>41.284526840677266</v>
      </c>
      <c r="AN175" s="37">
        <f t="shared" si="181"/>
        <v>42.316380288519035</v>
      </c>
      <c r="AO175" s="45">
        <f t="shared" si="182"/>
        <v>47.008812500866064</v>
      </c>
      <c r="AQ175" s="80"/>
      <c r="AR175" s="34" t="s">
        <v>46</v>
      </c>
      <c r="AS175" s="37">
        <f t="shared" si="183"/>
        <v>32.727492560545187</v>
      </c>
      <c r="AT175" s="37">
        <f t="shared" si="184"/>
        <v>36.540136630608288</v>
      </c>
      <c r="AU175" s="37">
        <f t="shared" si="185"/>
        <v>39.01215152112507</v>
      </c>
      <c r="AV175" s="37">
        <f t="shared" si="186"/>
        <v>40.702498191882889</v>
      </c>
      <c r="AW175" s="37">
        <f t="shared" si="187"/>
        <v>45.039917169207037</v>
      </c>
      <c r="AX175" s="37">
        <f t="shared" si="188"/>
        <v>46.21290953589488</v>
      </c>
      <c r="AY175" s="45">
        <f t="shared" si="189"/>
        <v>51.571098382591856</v>
      </c>
    </row>
    <row r="176" spans="3:57" x14ac:dyDescent="0.25">
      <c r="C176" s="80"/>
      <c r="D176" s="34" t="s">
        <v>47</v>
      </c>
      <c r="E176" s="37">
        <v>22.81971938678031</v>
      </c>
      <c r="F176" s="37">
        <v>24.537754413850848</v>
      </c>
      <c r="G176" s="37">
        <v>26.735843133855688</v>
      </c>
      <c r="H176" s="37">
        <v>28.250248501277159</v>
      </c>
      <c r="I176" s="37">
        <v>31.142051718762463</v>
      </c>
      <c r="J176" s="37">
        <v>32.239379160691861</v>
      </c>
      <c r="K176" s="45">
        <v>35.735345652535727</v>
      </c>
      <c r="M176" s="80"/>
      <c r="N176" s="34" t="s">
        <v>47</v>
      </c>
      <c r="O176" s="37">
        <f t="shared" si="162"/>
        <v>23.256504254072226</v>
      </c>
      <c r="P176" s="37">
        <f t="shared" si="163"/>
        <v>25.025972591353653</v>
      </c>
      <c r="Q176" s="37">
        <f t="shared" si="164"/>
        <v>27.293653641928159</v>
      </c>
      <c r="R176" s="37">
        <f t="shared" si="165"/>
        <v>28.858479440407702</v>
      </c>
      <c r="S176" s="37">
        <f t="shared" si="166"/>
        <v>31.852168438914997</v>
      </c>
      <c r="T176" s="37">
        <f t="shared" si="167"/>
        <v>32.990083641267574</v>
      </c>
      <c r="U176" s="45">
        <f t="shared" si="168"/>
        <v>36.622423866692529</v>
      </c>
      <c r="W176" s="80"/>
      <c r="X176" s="34" t="s">
        <v>47</v>
      </c>
      <c r="Y176" s="37">
        <f t="shared" si="169"/>
        <v>24.386742484836276</v>
      </c>
      <c r="Z176" s="37">
        <f t="shared" si="170"/>
        <v>26.289081023045835</v>
      </c>
      <c r="AA176" s="37">
        <f t="shared" si="171"/>
        <v>28.736514611917961</v>
      </c>
      <c r="AB176" s="37">
        <f t="shared" si="172"/>
        <v>30.431555400706358</v>
      </c>
      <c r="AC176" s="37">
        <f t="shared" si="173"/>
        <v>33.688334699546985</v>
      </c>
      <c r="AD176" s="37">
        <f t="shared" si="174"/>
        <v>34.931043525893045</v>
      </c>
      <c r="AE176" s="45">
        <f t="shared" si="175"/>
        <v>38.915443966562904</v>
      </c>
      <c r="AG176" s="80"/>
      <c r="AH176" s="34" t="s">
        <v>47</v>
      </c>
      <c r="AI176" s="37">
        <f t="shared" si="176"/>
        <v>25.839766618485754</v>
      </c>
      <c r="AJ176" s="37">
        <f t="shared" si="177"/>
        <v>27.912907709579823</v>
      </c>
      <c r="AK176" s="37">
        <f t="shared" si="178"/>
        <v>30.59140850339212</v>
      </c>
      <c r="AL176" s="37">
        <f t="shared" si="179"/>
        <v>32.453836123921128</v>
      </c>
      <c r="AM176" s="37">
        <f t="shared" si="180"/>
        <v>36.048806364708099</v>
      </c>
      <c r="AN176" s="37">
        <f t="shared" si="181"/>
        <v>37.426221956708147</v>
      </c>
      <c r="AO176" s="45">
        <f t="shared" si="182"/>
        <v>41.863174732361784</v>
      </c>
      <c r="AQ176" s="80"/>
      <c r="AR176" s="34" t="s">
        <v>47</v>
      </c>
      <c r="AS176" s="37">
        <f t="shared" si="183"/>
        <v>27.728268788818557</v>
      </c>
      <c r="AT176" s="37">
        <f t="shared" si="184"/>
        <v>30.023687877667015</v>
      </c>
      <c r="AU176" s="37">
        <f t="shared" si="185"/>
        <v>33.002930808214501</v>
      </c>
      <c r="AV176" s="37">
        <f t="shared" si="186"/>
        <v>35.083241341600882</v>
      </c>
      <c r="AW176" s="37">
        <f t="shared" si="187"/>
        <v>39.118475234410084</v>
      </c>
      <c r="AX176" s="37">
        <f t="shared" si="188"/>
        <v>40.671270876106426</v>
      </c>
      <c r="AY176" s="45">
        <f t="shared" si="189"/>
        <v>45.697475715993484</v>
      </c>
    </row>
    <row r="177" spans="2:57" x14ac:dyDescent="0.25">
      <c r="C177" s="80"/>
      <c r="D177" s="34" t="s">
        <v>48</v>
      </c>
      <c r="E177" s="37">
        <v>21.363459715932983</v>
      </c>
      <c r="F177" s="37">
        <v>23.11250938799347</v>
      </c>
      <c r="G177" s="37">
        <v>25.00222949323318</v>
      </c>
      <c r="H177" s="37">
        <v>26.416610494084626</v>
      </c>
      <c r="I177" s="37">
        <v>29.352742283698195</v>
      </c>
      <c r="J177" s="37">
        <v>30.604777916787413</v>
      </c>
      <c r="K177" s="45">
        <v>33.970990973422751</v>
      </c>
      <c r="M177" s="80"/>
      <c r="N177" s="34" t="s">
        <v>48</v>
      </c>
      <c r="O177" s="37">
        <f t="shared" si="162"/>
        <v>21.758682060203064</v>
      </c>
      <c r="P177" s="37">
        <f t="shared" si="163"/>
        <v>23.557875983116649</v>
      </c>
      <c r="Q177" s="37">
        <f t="shared" si="164"/>
        <v>25.504798832659812</v>
      </c>
      <c r="R177" s="37">
        <f t="shared" si="165"/>
        <v>26.964050065979116</v>
      </c>
      <c r="S177" s="37">
        <f t="shared" si="166"/>
        <v>29.998948969492055</v>
      </c>
      <c r="T177" s="37">
        <f t="shared" si="167"/>
        <v>31.295408465617967</v>
      </c>
      <c r="U177" s="45">
        <f t="shared" si="168"/>
        <v>34.787899411476097</v>
      </c>
      <c r="W177" s="80"/>
      <c r="X177" s="34" t="s">
        <v>48</v>
      </c>
      <c r="Y177" s="37">
        <f t="shared" si="169"/>
        <v>22.781534339319006</v>
      </c>
      <c r="Z177" s="37">
        <f t="shared" si="170"/>
        <v>24.710285207537254</v>
      </c>
      <c r="AA177" s="37">
        <f t="shared" si="171"/>
        <v>26.80497794091627</v>
      </c>
      <c r="AB177" s="37">
        <f t="shared" si="172"/>
        <v>28.380125465668122</v>
      </c>
      <c r="AC177" s="37">
        <f t="shared" si="173"/>
        <v>31.670091813722543</v>
      </c>
      <c r="AD177" s="37">
        <f t="shared" si="174"/>
        <v>33.081260965162592</v>
      </c>
      <c r="AE177" s="45">
        <f t="shared" si="175"/>
        <v>36.899778189258988</v>
      </c>
      <c r="AG177" s="80"/>
      <c r="AH177" s="34" t="s">
        <v>48</v>
      </c>
      <c r="AI177" s="37">
        <f t="shared" si="176"/>
        <v>24.096514525413848</v>
      </c>
      <c r="AJ177" s="37">
        <f t="shared" si="177"/>
        <v>26.191809894651215</v>
      </c>
      <c r="AK177" s="37">
        <f t="shared" si="178"/>
        <v>28.476458180491381</v>
      </c>
      <c r="AL177" s="37">
        <f t="shared" si="179"/>
        <v>30.200587326599205</v>
      </c>
      <c r="AM177" s="37">
        <f t="shared" si="180"/>
        <v>33.818433539134723</v>
      </c>
      <c r="AN177" s="37">
        <f t="shared" si="181"/>
        <v>35.377056748076086</v>
      </c>
      <c r="AO177" s="45">
        <f t="shared" si="182"/>
        <v>39.614663132923667</v>
      </c>
      <c r="AQ177" s="80"/>
      <c r="AR177" s="34" t="s">
        <v>48</v>
      </c>
      <c r="AS177" s="37">
        <f t="shared" si="183"/>
        <v>25.805389919186762</v>
      </c>
      <c r="AT177" s="37">
        <f t="shared" si="184"/>
        <v>28.11740013593732</v>
      </c>
      <c r="AU177" s="37">
        <f t="shared" si="185"/>
        <v>30.649257833826134</v>
      </c>
      <c r="AV177" s="37">
        <f t="shared" si="186"/>
        <v>32.56729266905888</v>
      </c>
      <c r="AW177" s="37">
        <f t="shared" si="187"/>
        <v>36.611940196301525</v>
      </c>
      <c r="AX177" s="37">
        <f t="shared" si="188"/>
        <v>38.362524617535684</v>
      </c>
      <c r="AY177" s="45">
        <f t="shared" si="189"/>
        <v>43.14577380993763</v>
      </c>
    </row>
    <row r="178" spans="2:57" x14ac:dyDescent="0.25">
      <c r="C178" s="80"/>
      <c r="D178" s="34" t="s">
        <v>49</v>
      </c>
      <c r="E178" s="37">
        <v>20.774302625286985</v>
      </c>
      <c r="F178" s="37">
        <v>22.717550821603396</v>
      </c>
      <c r="G178" s="37">
        <v>24.804951068809924</v>
      </c>
      <c r="H178" s="37">
        <v>26.299303406415991</v>
      </c>
      <c r="I178" s="37">
        <v>29.199512152636643</v>
      </c>
      <c r="J178" s="37">
        <v>30.483532104065532</v>
      </c>
      <c r="K178" s="45">
        <v>34.193695750889503</v>
      </c>
      <c r="M178" s="80"/>
      <c r="N178" s="34" t="s">
        <v>49</v>
      </c>
      <c r="O178" s="37">
        <f t="shared" si="162"/>
        <v>21.153240304986578</v>
      </c>
      <c r="P178" s="37">
        <f t="shared" si="163"/>
        <v>23.151358864826129</v>
      </c>
      <c r="Q178" s="37">
        <f t="shared" si="164"/>
        <v>25.301401786447556</v>
      </c>
      <c r="R178" s="37">
        <f t="shared" si="165"/>
        <v>26.842954545665979</v>
      </c>
      <c r="S178" s="37">
        <f t="shared" si="166"/>
        <v>29.840376777604504</v>
      </c>
      <c r="T178" s="37">
        <f t="shared" si="167"/>
        <v>31.169800367209948</v>
      </c>
      <c r="U178" s="45">
        <f t="shared" si="168"/>
        <v>35.019310267028537</v>
      </c>
      <c r="W178" s="80"/>
      <c r="X178" s="34" t="s">
        <v>49</v>
      </c>
      <c r="Y178" s="37">
        <f t="shared" si="169"/>
        <v>22.134013336627643</v>
      </c>
      <c r="Z178" s="37">
        <f t="shared" si="170"/>
        <v>24.273906298313818</v>
      </c>
      <c r="AA178" s="37">
        <f t="shared" si="171"/>
        <v>26.585775972272256</v>
      </c>
      <c r="AB178" s="37">
        <f t="shared" si="172"/>
        <v>28.249245200568904</v>
      </c>
      <c r="AC178" s="37">
        <f t="shared" si="173"/>
        <v>31.497724943162471</v>
      </c>
      <c r="AD178" s="37">
        <f t="shared" si="174"/>
        <v>32.944389120484367</v>
      </c>
      <c r="AE178" s="45">
        <f t="shared" si="175"/>
        <v>37.153664406117898</v>
      </c>
      <c r="AG178" s="80"/>
      <c r="AH178" s="34" t="s">
        <v>49</v>
      </c>
      <c r="AI178" s="37">
        <f t="shared" si="176"/>
        <v>23.394900649393151</v>
      </c>
      <c r="AJ178" s="37">
        <f t="shared" si="177"/>
        <v>25.71704399298509</v>
      </c>
      <c r="AK178" s="37">
        <f t="shared" si="178"/>
        <v>28.236939336862651</v>
      </c>
      <c r="AL178" s="37">
        <f t="shared" si="179"/>
        <v>30.057129061479532</v>
      </c>
      <c r="AM178" s="37">
        <f t="shared" si="180"/>
        <v>33.628334195837759</v>
      </c>
      <c r="AN178" s="37">
        <f t="shared" si="181"/>
        <v>35.225705893547435</v>
      </c>
      <c r="AO178" s="45">
        <f t="shared" si="182"/>
        <v>39.897440074532042</v>
      </c>
      <c r="AQ178" s="80"/>
      <c r="AR178" s="34" t="s">
        <v>49</v>
      </c>
      <c r="AS178" s="37">
        <f t="shared" si="183"/>
        <v>25.033394307006766</v>
      </c>
      <c r="AT178" s="37">
        <f t="shared" si="184"/>
        <v>27.592681014487319</v>
      </c>
      <c r="AU178" s="37">
        <f t="shared" si="185"/>
        <v>30.38329704427327</v>
      </c>
      <c r="AV178" s="37">
        <f t="shared" si="186"/>
        <v>32.407462999051496</v>
      </c>
      <c r="AW178" s="37">
        <f t="shared" si="187"/>
        <v>36.398756843560399</v>
      </c>
      <c r="AX178" s="37">
        <f t="shared" si="188"/>
        <v>38.192323944572856</v>
      </c>
      <c r="AY178" s="45">
        <f t="shared" si="189"/>
        <v>43.466168462415446</v>
      </c>
    </row>
    <row r="179" spans="2:57" x14ac:dyDescent="0.25">
      <c r="C179" s="80"/>
      <c r="D179" s="34" t="s">
        <v>50</v>
      </c>
      <c r="E179" s="37">
        <v>21.135765777682042</v>
      </c>
      <c r="F179" s="37">
        <v>22.780283430165237</v>
      </c>
      <c r="G179" s="37">
        <v>25.035948248494947</v>
      </c>
      <c r="H179" s="37">
        <v>26.452992923674216</v>
      </c>
      <c r="I179" s="37">
        <v>29.235789863837969</v>
      </c>
      <c r="J179" s="37">
        <v>30.246569693252972</v>
      </c>
      <c r="K179" s="45">
        <v>34.657975708807776</v>
      </c>
      <c r="M179" s="80"/>
      <c r="N179" s="34" t="s">
        <v>50</v>
      </c>
      <c r="O179" s="37">
        <f t="shared" si="162"/>
        <v>21.524658308062929</v>
      </c>
      <c r="P179" s="37">
        <f t="shared" si="163"/>
        <v>23.215918187169553</v>
      </c>
      <c r="Q179" s="37">
        <f t="shared" si="164"/>
        <v>25.539566807624833</v>
      </c>
      <c r="R179" s="37">
        <f t="shared" si="165"/>
        <v>27.001609926512437</v>
      </c>
      <c r="S179" s="37">
        <f t="shared" si="166"/>
        <v>29.877917371542388</v>
      </c>
      <c r="T179" s="37">
        <f t="shared" si="167"/>
        <v>30.92434966787345</v>
      </c>
      <c r="U179" s="45">
        <f t="shared" si="168"/>
        <v>35.501880411060135</v>
      </c>
      <c r="W179" s="80"/>
      <c r="X179" s="34" t="s">
        <v>50</v>
      </c>
      <c r="Y179" s="37">
        <f t="shared" si="169"/>
        <v>22.531154772478303</v>
      </c>
      <c r="Z179" s="37">
        <f t="shared" si="170"/>
        <v>24.343185049929943</v>
      </c>
      <c r="AA179" s="37">
        <f t="shared" si="171"/>
        <v>26.842456114834032</v>
      </c>
      <c r="AB179" s="37">
        <f t="shared" si="172"/>
        <v>28.420726371608669</v>
      </c>
      <c r="AC179" s="37">
        <f t="shared" si="173"/>
        <v>31.538526661810707</v>
      </c>
      <c r="AD179" s="37">
        <f t="shared" si="174"/>
        <v>32.677020792583747</v>
      </c>
      <c r="AE179" s="45">
        <f t="shared" si="175"/>
        <v>37.683451153765205</v>
      </c>
      <c r="AG179" s="80"/>
      <c r="AH179" s="34" t="s">
        <v>50</v>
      </c>
      <c r="AI179" s="37">
        <f t="shared" si="176"/>
        <v>23.825109577708922</v>
      </c>
      <c r="AJ179" s="37">
        <f t="shared" si="177"/>
        <v>25.792389521822422</v>
      </c>
      <c r="AK179" s="37">
        <f t="shared" si="178"/>
        <v>28.517420253044815</v>
      </c>
      <c r="AL179" s="37">
        <f t="shared" si="179"/>
        <v>30.245097405348893</v>
      </c>
      <c r="AM179" s="37">
        <f t="shared" si="180"/>
        <v>33.673327952388874</v>
      </c>
      <c r="AN179" s="37">
        <f t="shared" si="181"/>
        <v>34.930163481839244</v>
      </c>
      <c r="AO179" s="45">
        <f t="shared" si="182"/>
        <v>40.487920872708322</v>
      </c>
      <c r="AQ179" s="80"/>
      <c r="AR179" s="34" t="s">
        <v>50</v>
      </c>
      <c r="AS179" s="37">
        <f t="shared" si="183"/>
        <v>25.506627879866762</v>
      </c>
      <c r="AT179" s="37">
        <f t="shared" si="184"/>
        <v>27.675921183972388</v>
      </c>
      <c r="AU179" s="37">
        <f t="shared" si="185"/>
        <v>30.694754152968024</v>
      </c>
      <c r="AV179" s="37">
        <f t="shared" si="186"/>
        <v>32.616890912319583</v>
      </c>
      <c r="AW179" s="37">
        <f t="shared" si="187"/>
        <v>36.449207750052821</v>
      </c>
      <c r="AX179" s="37">
        <f t="shared" si="188"/>
        <v>37.860102786350154</v>
      </c>
      <c r="AY179" s="45">
        <f t="shared" si="189"/>
        <v>44.135678148076742</v>
      </c>
    </row>
    <row r="180" spans="2:57" x14ac:dyDescent="0.25">
      <c r="C180" s="80"/>
      <c r="D180" s="34" t="s">
        <v>51</v>
      </c>
      <c r="E180" s="37">
        <v>22.201495428327945</v>
      </c>
      <c r="F180" s="37">
        <v>24.433442904539014</v>
      </c>
      <c r="G180" s="37">
        <v>26.677062005733781</v>
      </c>
      <c r="H180" s="37">
        <v>28.079776310230546</v>
      </c>
      <c r="I180" s="37">
        <v>31.075251773384391</v>
      </c>
      <c r="J180" s="37">
        <v>32.472139670340937</v>
      </c>
      <c r="K180" s="45">
        <v>35.804614603167273</v>
      </c>
      <c r="M180" s="80"/>
      <c r="N180" s="34" t="s">
        <v>51</v>
      </c>
      <c r="O180" s="37">
        <f t="shared" si="162"/>
        <v>22.620407852397516</v>
      </c>
      <c r="P180" s="37">
        <f t="shared" si="163"/>
        <v>24.918464213124842</v>
      </c>
      <c r="Q180" s="37">
        <f t="shared" si="164"/>
        <v>27.232956150379376</v>
      </c>
      <c r="R180" s="37">
        <f t="shared" si="165"/>
        <v>28.68223076321198</v>
      </c>
      <c r="S180" s="37">
        <f t="shared" si="166"/>
        <v>31.78293192454505</v>
      </c>
      <c r="T180" s="37">
        <f t="shared" si="167"/>
        <v>33.231589677439892</v>
      </c>
      <c r="U180" s="45">
        <f t="shared" si="168"/>
        <v>36.694503583883879</v>
      </c>
      <c r="W180" s="80"/>
      <c r="X180" s="34" t="s">
        <v>51</v>
      </c>
      <c r="Y180" s="37">
        <f t="shared" si="169"/>
        <v>23.704470496689222</v>
      </c>
      <c r="Z180" s="37">
        <f t="shared" si="170"/>
        <v>26.173314578324209</v>
      </c>
      <c r="AA180" s="37">
        <f t="shared" si="171"/>
        <v>28.670867673407205</v>
      </c>
      <c r="AB180" s="37">
        <f t="shared" si="172"/>
        <v>30.240389151871032</v>
      </c>
      <c r="AC180" s="37">
        <f t="shared" si="173"/>
        <v>33.612806992331606</v>
      </c>
      <c r="AD180" s="37">
        <f t="shared" si="174"/>
        <v>35.195128818377441</v>
      </c>
      <c r="AE180" s="45">
        <f t="shared" si="175"/>
        <v>38.99477927995769</v>
      </c>
      <c r="AG180" s="80"/>
      <c r="AH180" s="34" t="s">
        <v>51</v>
      </c>
      <c r="AI180" s="37">
        <f t="shared" si="176"/>
        <v>25.098136329138089</v>
      </c>
      <c r="AJ180" s="37">
        <f t="shared" si="177"/>
        <v>27.786525686579061</v>
      </c>
      <c r="AK180" s="37">
        <f t="shared" si="178"/>
        <v>30.519399205387185</v>
      </c>
      <c r="AL180" s="37">
        <f t="shared" si="179"/>
        <v>32.243493901063843</v>
      </c>
      <c r="AM180" s="37">
        <f t="shared" si="180"/>
        <v>35.965191641983353</v>
      </c>
      <c r="AN180" s="37">
        <f t="shared" si="181"/>
        <v>37.719331657459968</v>
      </c>
      <c r="AO180" s="45">
        <f t="shared" si="182"/>
        <v>41.951836639537902</v>
      </c>
      <c r="AQ180" s="80"/>
      <c r="AR180" s="34" t="s">
        <v>51</v>
      </c>
      <c r="AS180" s="37">
        <f t="shared" si="183"/>
        <v>26.909397407596938</v>
      </c>
      <c r="AT180" s="37">
        <f t="shared" si="184"/>
        <v>29.883490288139697</v>
      </c>
      <c r="AU180" s="37">
        <f t="shared" si="185"/>
        <v>32.922640159202849</v>
      </c>
      <c r="AV180" s="37">
        <f t="shared" si="186"/>
        <v>34.847937379188835</v>
      </c>
      <c r="AW180" s="37">
        <f t="shared" si="187"/>
        <v>39.02433198013523</v>
      </c>
      <c r="AX180" s="37">
        <f t="shared" si="188"/>
        <v>41.00216968453465</v>
      </c>
      <c r="AY180" s="45">
        <f t="shared" si="189"/>
        <v>45.798282265977235</v>
      </c>
    </row>
    <row r="181" spans="2:57" x14ac:dyDescent="0.25">
      <c r="C181" s="80"/>
      <c r="D181" s="34" t="s">
        <v>52</v>
      </c>
      <c r="E181" s="37">
        <v>24.684064200701194</v>
      </c>
      <c r="F181" s="37">
        <v>27.030874472562029</v>
      </c>
      <c r="G181" s="37">
        <v>29.148234532696293</v>
      </c>
      <c r="H181" s="37">
        <v>30.629346873110318</v>
      </c>
      <c r="I181" s="37">
        <v>33.515625711269884</v>
      </c>
      <c r="J181" s="37">
        <v>34.651188232530046</v>
      </c>
      <c r="K181" s="45">
        <v>37.979732229894267</v>
      </c>
      <c r="M181" s="80"/>
      <c r="N181" s="34" t="s">
        <v>52</v>
      </c>
      <c r="O181" s="37">
        <f t="shared" si="162"/>
        <v>25.176782516131883</v>
      </c>
      <c r="P181" s="37">
        <f t="shared" si="163"/>
        <v>27.598349427152961</v>
      </c>
      <c r="Q181" s="37">
        <f t="shared" si="164"/>
        <v>29.787316080547978</v>
      </c>
      <c r="R181" s="37">
        <f t="shared" si="165"/>
        <v>31.320862961199882</v>
      </c>
      <c r="S181" s="37">
        <f t="shared" si="166"/>
        <v>34.314868658642332</v>
      </c>
      <c r="T181" s="37">
        <f t="shared" si="167"/>
        <v>35.494824177653612</v>
      </c>
      <c r="U181" s="45">
        <f t="shared" si="168"/>
        <v>38.960030219698268</v>
      </c>
      <c r="W181" s="80"/>
      <c r="X181" s="34" t="s">
        <v>52</v>
      </c>
      <c r="Y181" s="37">
        <f t="shared" si="169"/>
        <v>26.451515464408057</v>
      </c>
      <c r="Z181" s="37">
        <f t="shared" si="170"/>
        <v>29.066170721055183</v>
      </c>
      <c r="AA181" s="37">
        <f t="shared" si="171"/>
        <v>31.440059817711266</v>
      </c>
      <c r="AB181" s="37">
        <f t="shared" si="172"/>
        <v>33.109001979053239</v>
      </c>
      <c r="AC181" s="37">
        <f t="shared" si="173"/>
        <v>36.381141922869375</v>
      </c>
      <c r="AD181" s="37">
        <f t="shared" si="174"/>
        <v>37.675701124539877</v>
      </c>
      <c r="AE181" s="45">
        <f t="shared" si="175"/>
        <v>41.493671950760827</v>
      </c>
      <c r="AG181" s="80"/>
      <c r="AH181" s="34" t="s">
        <v>52</v>
      </c>
      <c r="AI181" s="37">
        <f t="shared" si="176"/>
        <v>28.090285225342452</v>
      </c>
      <c r="AJ181" s="37">
        <f t="shared" si="177"/>
        <v>30.953150308724705</v>
      </c>
      <c r="AK181" s="37">
        <f t="shared" si="178"/>
        <v>33.564750271573089</v>
      </c>
      <c r="AL181" s="37">
        <f t="shared" si="179"/>
        <v>35.407736971807026</v>
      </c>
      <c r="AM181" s="37">
        <f t="shared" si="180"/>
        <v>39.03740367168048</v>
      </c>
      <c r="AN181" s="37">
        <f t="shared" si="181"/>
        <v>40.47927901198242</v>
      </c>
      <c r="AO181" s="45">
        <f t="shared" si="182"/>
        <v>44.750705289394631</v>
      </c>
      <c r="AQ181" s="80"/>
      <c r="AR181" s="34" t="s">
        <v>52</v>
      </c>
      <c r="AS181" s="37">
        <f t="shared" si="183"/>
        <v>30.220513103232321</v>
      </c>
      <c r="AT181" s="37">
        <f t="shared" si="184"/>
        <v>33.406436294971321</v>
      </c>
      <c r="AU181" s="37">
        <f t="shared" si="185"/>
        <v>36.327467907270162</v>
      </c>
      <c r="AV181" s="37">
        <f t="shared" si="186"/>
        <v>38.397031329366868</v>
      </c>
      <c r="AW181" s="37">
        <f t="shared" si="187"/>
        <v>42.492183941658595</v>
      </c>
      <c r="AX181" s="37">
        <f t="shared" si="188"/>
        <v>44.125875035603933</v>
      </c>
      <c r="AY181" s="45">
        <f t="shared" si="189"/>
        <v>48.987780853735948</v>
      </c>
    </row>
    <row r="182" spans="2:57" x14ac:dyDescent="0.25">
      <c r="C182" s="80"/>
      <c r="D182" s="34" t="s">
        <v>53</v>
      </c>
      <c r="E182" s="37">
        <v>27.51348641810474</v>
      </c>
      <c r="F182" s="37">
        <v>29.987267983540885</v>
      </c>
      <c r="G182" s="37">
        <v>31.952835058009043</v>
      </c>
      <c r="H182" s="37">
        <v>33.455399928133005</v>
      </c>
      <c r="I182" s="37">
        <v>36.51817223502713</v>
      </c>
      <c r="J182" s="37">
        <v>37.63826245132325</v>
      </c>
      <c r="K182" s="45">
        <v>40.781413643566118</v>
      </c>
      <c r="M182" s="80"/>
      <c r="N182" s="34" t="s">
        <v>53</v>
      </c>
      <c r="O182" s="37">
        <f t="shared" si="162"/>
        <v>28.096935595856358</v>
      </c>
      <c r="P182" s="37">
        <f t="shared" si="163"/>
        <v>30.655816068282451</v>
      </c>
      <c r="Q182" s="37">
        <f t="shared" si="164"/>
        <v>32.692838671064429</v>
      </c>
      <c r="R182" s="37">
        <f t="shared" si="165"/>
        <v>34.252320132593603</v>
      </c>
      <c r="S182" s="37">
        <f t="shared" si="166"/>
        <v>37.437261439856201</v>
      </c>
      <c r="T182" s="37">
        <f t="shared" si="167"/>
        <v>38.604091711786353</v>
      </c>
      <c r="U182" s="45">
        <f t="shared" si="168"/>
        <v>41.884298935180325</v>
      </c>
      <c r="W182" s="80"/>
      <c r="X182" s="34" t="s">
        <v>53</v>
      </c>
      <c r="Y182" s="37">
        <f t="shared" si="169"/>
        <v>29.60601230061463</v>
      </c>
      <c r="Z182" s="37">
        <f t="shared" si="170"/>
        <v>32.384649150491839</v>
      </c>
      <c r="AA182" s="37">
        <f t="shared" si="171"/>
        <v>34.606170591447551</v>
      </c>
      <c r="AB182" s="37">
        <f t="shared" si="172"/>
        <v>36.312596886490908</v>
      </c>
      <c r="AC182" s="37">
        <f t="shared" si="173"/>
        <v>39.812912006590565</v>
      </c>
      <c r="AD182" s="37">
        <f t="shared" si="174"/>
        <v>41.100387896869641</v>
      </c>
      <c r="AE182" s="45">
        <f t="shared" si="175"/>
        <v>44.734332583348049</v>
      </c>
      <c r="AG182" s="80"/>
      <c r="AH182" s="34" t="s">
        <v>53</v>
      </c>
      <c r="AI182" s="37">
        <f t="shared" si="176"/>
        <v>31.546024322413036</v>
      </c>
      <c r="AJ182" s="37">
        <f t="shared" si="177"/>
        <v>34.607149130684256</v>
      </c>
      <c r="AK182" s="37">
        <f t="shared" si="178"/>
        <v>37.065834748455536</v>
      </c>
      <c r="AL182" s="37">
        <f t="shared" si="179"/>
        <v>38.961150470175511</v>
      </c>
      <c r="AM182" s="37">
        <f t="shared" si="180"/>
        <v>42.866858737543772</v>
      </c>
      <c r="AN182" s="37">
        <f t="shared" si="181"/>
        <v>44.309416203321582</v>
      </c>
      <c r="AO182" s="45">
        <f t="shared" si="182"/>
        <v>48.398063793105443</v>
      </c>
      <c r="AQ182" s="80"/>
      <c r="AR182" s="34" t="s">
        <v>53</v>
      </c>
      <c r="AS182" s="37">
        <f t="shared" si="183"/>
        <v>34.068340363556906</v>
      </c>
      <c r="AT182" s="37">
        <f t="shared" si="184"/>
        <v>37.497196347357495</v>
      </c>
      <c r="AU182" s="37">
        <f t="shared" si="185"/>
        <v>40.264645419405326</v>
      </c>
      <c r="AV182" s="37">
        <f t="shared" si="186"/>
        <v>42.405894417611464</v>
      </c>
      <c r="AW182" s="37">
        <f t="shared" si="187"/>
        <v>46.839470840039347</v>
      </c>
      <c r="AX182" s="37">
        <f t="shared" si="188"/>
        <v>48.483977464577634</v>
      </c>
      <c r="AY182" s="45">
        <f t="shared" si="189"/>
        <v>53.164786518320476</v>
      </c>
    </row>
    <row r="183" spans="2:57" x14ac:dyDescent="0.25">
      <c r="C183" s="80"/>
      <c r="D183" s="34" t="s">
        <v>54</v>
      </c>
      <c r="E183" s="37">
        <v>28.577687561550654</v>
      </c>
      <c r="F183" s="37">
        <v>31.197682606657956</v>
      </c>
      <c r="G183" s="37">
        <v>33.795985188604746</v>
      </c>
      <c r="H183" s="37">
        <v>35.452970378320359</v>
      </c>
      <c r="I183" s="37">
        <v>38.548848883482172</v>
      </c>
      <c r="J183" s="37">
        <v>39.808786616821294</v>
      </c>
      <c r="K183" s="45">
        <v>43.002018235091384</v>
      </c>
      <c r="M183" s="80"/>
      <c r="N183" s="34" t="s">
        <v>54</v>
      </c>
      <c r="O183" s="37">
        <f t="shared" si="162"/>
        <v>29.197085577961634</v>
      </c>
      <c r="P183" s="37">
        <f t="shared" si="163"/>
        <v>31.909831494389881</v>
      </c>
      <c r="Q183" s="37">
        <f t="shared" si="164"/>
        <v>34.606082844363144</v>
      </c>
      <c r="R183" s="37">
        <f t="shared" si="165"/>
        <v>36.328634176567341</v>
      </c>
      <c r="S183" s="37">
        <f t="shared" si="166"/>
        <v>39.553489458428139</v>
      </c>
      <c r="T183" s="37">
        <f t="shared" si="167"/>
        <v>40.868331951471951</v>
      </c>
      <c r="U183" s="45">
        <f t="shared" si="168"/>
        <v>44.206972972838805</v>
      </c>
      <c r="W183" s="80"/>
      <c r="X183" s="34" t="s">
        <v>54</v>
      </c>
      <c r="Y183" s="37">
        <f t="shared" si="169"/>
        <v>30.798999640132681</v>
      </c>
      <c r="Z183" s="37">
        <f t="shared" si="170"/>
        <v>33.751244769443325</v>
      </c>
      <c r="AA183" s="37">
        <f t="shared" si="171"/>
        <v>36.700378924010955</v>
      </c>
      <c r="AB183" s="37">
        <f t="shared" si="172"/>
        <v>38.592189331986454</v>
      </c>
      <c r="AC183" s="37">
        <f t="shared" si="173"/>
        <v>42.149961132277625</v>
      </c>
      <c r="AD183" s="37">
        <f t="shared" si="174"/>
        <v>43.60651132556081</v>
      </c>
      <c r="AE183" s="45">
        <f t="shared" si="175"/>
        <v>47.320417452999251</v>
      </c>
      <c r="AG183" s="80"/>
      <c r="AH183" s="34" t="s">
        <v>54</v>
      </c>
      <c r="AI183" s="37">
        <f t="shared" si="176"/>
        <v>32.858350621328441</v>
      </c>
      <c r="AJ183" s="37">
        <f t="shared" si="177"/>
        <v>36.118461209476813</v>
      </c>
      <c r="AK183" s="37">
        <f t="shared" si="178"/>
        <v>39.392662355575787</v>
      </c>
      <c r="AL183" s="37">
        <f t="shared" si="179"/>
        <v>41.502044825427767</v>
      </c>
      <c r="AM183" s="37">
        <f t="shared" si="180"/>
        <v>45.48775779615012</v>
      </c>
      <c r="AN183" s="37">
        <f t="shared" si="181"/>
        <v>47.126462591472333</v>
      </c>
      <c r="AO183" s="45">
        <f t="shared" si="182"/>
        <v>51.322741711591291</v>
      </c>
      <c r="AQ183" s="80"/>
      <c r="AR183" s="34" t="s">
        <v>54</v>
      </c>
      <c r="AS183" s="37">
        <f t="shared" si="183"/>
        <v>35.536011541348195</v>
      </c>
      <c r="AT183" s="37">
        <f t="shared" si="184"/>
        <v>39.196911164228098</v>
      </c>
      <c r="AU183" s="37">
        <f t="shared" si="185"/>
        <v>42.89434454025676</v>
      </c>
      <c r="AV183" s="37">
        <f t="shared" si="186"/>
        <v>45.287026764761109</v>
      </c>
      <c r="AW183" s="37">
        <f t="shared" si="187"/>
        <v>49.830008567618258</v>
      </c>
      <c r="AX183" s="37">
        <f t="shared" si="188"/>
        <v>51.705933818791962</v>
      </c>
      <c r="AY183" s="45">
        <f t="shared" si="189"/>
        <v>56.530451017407046</v>
      </c>
    </row>
    <row r="184" spans="2:57" ht="15.75" thickBot="1" x14ac:dyDescent="0.3">
      <c r="C184" s="81"/>
      <c r="D184" s="39" t="s">
        <v>55</v>
      </c>
      <c r="E184" s="46">
        <v>29.780144725348428</v>
      </c>
      <c r="F184" s="46">
        <v>31.913841485534824</v>
      </c>
      <c r="G184" s="46">
        <v>34.704912073129186</v>
      </c>
      <c r="H184" s="46">
        <v>36.409910226981538</v>
      </c>
      <c r="I184" s="46">
        <v>39.858209364848207</v>
      </c>
      <c r="J184" s="46">
        <v>40.977400922893331</v>
      </c>
      <c r="K184" s="47">
        <v>44.316226840774306</v>
      </c>
      <c r="M184" s="81"/>
      <c r="N184" s="39" t="s">
        <v>55</v>
      </c>
      <c r="O184" s="46">
        <f t="shared" si="162"/>
        <v>30.441361131088687</v>
      </c>
      <c r="P184" s="46">
        <f t="shared" si="163"/>
        <v>32.652394485533279</v>
      </c>
      <c r="Q184" s="46">
        <f t="shared" si="164"/>
        <v>35.550676378676258</v>
      </c>
      <c r="R184" s="46">
        <f t="shared" si="165"/>
        <v>37.324540297651282</v>
      </c>
      <c r="S184" s="46">
        <f t="shared" si="166"/>
        <v>40.919936885728035</v>
      </c>
      <c r="T184" s="46">
        <f t="shared" si="167"/>
        <v>42.089120121305697</v>
      </c>
      <c r="U184" s="47">
        <f t="shared" si="168"/>
        <v>45.583632808042651</v>
      </c>
      <c r="W184" s="81"/>
      <c r="X184" s="39" t="s">
        <v>55</v>
      </c>
      <c r="Y184" s="46">
        <f t="shared" si="169"/>
        <v>32.151262512099656</v>
      </c>
      <c r="Z184" s="46">
        <f t="shared" si="170"/>
        <v>34.56198111616996</v>
      </c>
      <c r="AA184" s="46">
        <f t="shared" si="171"/>
        <v>37.737047676011088</v>
      </c>
      <c r="AB184" s="46">
        <f t="shared" si="172"/>
        <v>39.688680610791614</v>
      </c>
      <c r="AC184" s="46">
        <f t="shared" si="173"/>
        <v>43.66374827497112</v>
      </c>
      <c r="AD184" s="46">
        <f t="shared" si="174"/>
        <v>44.961952314395774</v>
      </c>
      <c r="AE184" s="47">
        <f t="shared" si="175"/>
        <v>48.858235199531002</v>
      </c>
      <c r="AG184" s="81"/>
      <c r="AH184" s="39" t="s">
        <v>55</v>
      </c>
      <c r="AI184" s="46">
        <f t="shared" si="176"/>
        <v>34.349426642174421</v>
      </c>
      <c r="AJ184" s="46">
        <f t="shared" si="177"/>
        <v>37.016830900863063</v>
      </c>
      <c r="AK184" s="46">
        <f t="shared" si="178"/>
        <v>40.547688209821935</v>
      </c>
      <c r="AL184" s="46">
        <f t="shared" si="179"/>
        <v>42.727831688419442</v>
      </c>
      <c r="AM184" s="46">
        <f t="shared" si="180"/>
        <v>47.190939063635987</v>
      </c>
      <c r="AN184" s="46">
        <f t="shared" si="181"/>
        <v>48.65498924199867</v>
      </c>
      <c r="AO184" s="47">
        <f t="shared" si="182"/>
        <v>53.06771410016222</v>
      </c>
      <c r="AQ184" s="81"/>
      <c r="AR184" s="39" t="s">
        <v>55</v>
      </c>
      <c r="AS184" s="46">
        <f t="shared" si="183"/>
        <v>37.207792682092283</v>
      </c>
      <c r="AT184" s="46">
        <f t="shared" si="184"/>
        <v>40.209373484284441</v>
      </c>
      <c r="AU184" s="46">
        <f t="shared" si="185"/>
        <v>44.203480497310125</v>
      </c>
      <c r="AV184" s="46">
        <f t="shared" si="186"/>
        <v>46.681177120562538</v>
      </c>
      <c r="AW184" s="46">
        <f t="shared" si="187"/>
        <v>51.779838534777959</v>
      </c>
      <c r="AX184" s="46">
        <f t="shared" si="188"/>
        <v>53.459878872512192</v>
      </c>
      <c r="AY184" s="47">
        <f t="shared" si="189"/>
        <v>58.545236564354369</v>
      </c>
    </row>
    <row r="186" spans="2:57" ht="18.75" x14ac:dyDescent="0.3">
      <c r="B186" s="3"/>
      <c r="C186" s="82" t="s">
        <v>96</v>
      </c>
      <c r="D186" s="82"/>
      <c r="E186" s="82"/>
      <c r="F186" s="82"/>
      <c r="G186" s="82"/>
      <c r="H186" s="82"/>
      <c r="I186" s="82"/>
      <c r="J186" s="82"/>
      <c r="K186" s="82"/>
      <c r="M186" s="82" t="s">
        <v>96</v>
      </c>
      <c r="N186" s="82"/>
      <c r="O186" s="82"/>
      <c r="P186" s="82"/>
      <c r="Q186" s="82"/>
      <c r="R186" s="82"/>
      <c r="S186" s="82"/>
      <c r="T186" s="82"/>
      <c r="U186" s="82"/>
      <c r="V186" s="31"/>
      <c r="W186" s="82" t="s">
        <v>96</v>
      </c>
      <c r="X186" s="82"/>
      <c r="Y186" s="82"/>
      <c r="Z186" s="82"/>
      <c r="AA186" s="82"/>
      <c r="AB186" s="82"/>
      <c r="AC186" s="82"/>
      <c r="AD186" s="82"/>
      <c r="AE186" s="82"/>
      <c r="AG186" s="82" t="s">
        <v>96</v>
      </c>
      <c r="AH186" s="82"/>
      <c r="AI186" s="82"/>
      <c r="AJ186" s="82"/>
      <c r="AK186" s="82"/>
      <c r="AL186" s="82"/>
      <c r="AM186" s="82"/>
      <c r="AN186" s="82"/>
      <c r="AO186" s="82"/>
      <c r="AQ186" s="82" t="s">
        <v>96</v>
      </c>
      <c r="AR186" s="82"/>
      <c r="AS186" s="82"/>
      <c r="AT186" s="82"/>
      <c r="AU186" s="82"/>
      <c r="AV186" s="82"/>
      <c r="AW186" s="82"/>
      <c r="AX186" s="82"/>
      <c r="AY186" s="82"/>
      <c r="BA186" t="s">
        <v>97</v>
      </c>
    </row>
    <row r="187" spans="2:57" ht="18.75" customHeight="1" x14ac:dyDescent="0.35">
      <c r="C187" s="83" t="s">
        <v>98</v>
      </c>
      <c r="D187" s="84"/>
      <c r="E187" s="87" t="s">
        <v>32</v>
      </c>
      <c r="F187" s="88"/>
      <c r="G187" s="88"/>
      <c r="H187" s="88"/>
      <c r="I187" s="88"/>
      <c r="J187" s="88"/>
      <c r="K187" s="89"/>
      <c r="M187" s="83" t="s">
        <v>99</v>
      </c>
      <c r="N187" s="84"/>
      <c r="O187" s="87" t="s">
        <v>32</v>
      </c>
      <c r="P187" s="88"/>
      <c r="Q187" s="88"/>
      <c r="R187" s="88"/>
      <c r="S187" s="88"/>
      <c r="T187" s="88"/>
      <c r="U187" s="89"/>
      <c r="V187" s="28"/>
      <c r="W187" s="90" t="s">
        <v>100</v>
      </c>
      <c r="X187" s="91"/>
      <c r="Y187" s="87" t="s">
        <v>32</v>
      </c>
      <c r="Z187" s="88"/>
      <c r="AA187" s="88"/>
      <c r="AB187" s="88"/>
      <c r="AC187" s="88"/>
      <c r="AD187" s="88"/>
      <c r="AE187" s="89"/>
      <c r="AG187" s="90" t="s">
        <v>101</v>
      </c>
      <c r="AH187" s="91"/>
      <c r="AI187" s="87" t="s">
        <v>32</v>
      </c>
      <c r="AJ187" s="88"/>
      <c r="AK187" s="88"/>
      <c r="AL187" s="88"/>
      <c r="AM187" s="88"/>
      <c r="AN187" s="88"/>
      <c r="AO187" s="89"/>
      <c r="AQ187" s="83" t="s">
        <v>102</v>
      </c>
      <c r="AR187" s="84"/>
      <c r="AS187" s="87" t="s">
        <v>32</v>
      </c>
      <c r="AT187" s="88"/>
      <c r="AU187" s="88"/>
      <c r="AV187" s="88"/>
      <c r="AW187" s="88"/>
      <c r="AX187" s="88"/>
      <c r="AY187" s="89"/>
      <c r="BB187" t="s">
        <v>37</v>
      </c>
    </row>
    <row r="188" spans="2:57" ht="27.6" customHeight="1" thickBot="1" x14ac:dyDescent="0.3">
      <c r="C188" s="85"/>
      <c r="D188" s="86"/>
      <c r="E188" s="32">
        <v>1</v>
      </c>
      <c r="F188" s="32">
        <v>2</v>
      </c>
      <c r="G188" s="32">
        <v>5</v>
      </c>
      <c r="H188" s="32">
        <v>10</v>
      </c>
      <c r="I188" s="32">
        <v>50</v>
      </c>
      <c r="J188" s="32">
        <v>100</v>
      </c>
      <c r="K188" s="32">
        <v>1000</v>
      </c>
      <c r="L188" s="2"/>
      <c r="M188" s="85"/>
      <c r="N188" s="86"/>
      <c r="O188" s="32">
        <v>1</v>
      </c>
      <c r="P188" s="32">
        <v>2</v>
      </c>
      <c r="Q188" s="32">
        <v>5</v>
      </c>
      <c r="R188" s="32">
        <v>10</v>
      </c>
      <c r="S188" s="32">
        <v>50</v>
      </c>
      <c r="T188" s="32">
        <v>100</v>
      </c>
      <c r="U188" s="32">
        <v>1000</v>
      </c>
      <c r="V188" s="26"/>
      <c r="W188" s="92"/>
      <c r="X188" s="93"/>
      <c r="Y188" s="32">
        <v>1</v>
      </c>
      <c r="Z188" s="32">
        <v>2</v>
      </c>
      <c r="AA188" s="32">
        <v>5</v>
      </c>
      <c r="AB188" s="32">
        <v>10</v>
      </c>
      <c r="AC188" s="32">
        <v>50</v>
      </c>
      <c r="AD188" s="32">
        <v>100</v>
      </c>
      <c r="AE188" s="32">
        <v>1000</v>
      </c>
      <c r="AG188" s="92"/>
      <c r="AH188" s="93"/>
      <c r="AI188" s="32">
        <v>1</v>
      </c>
      <c r="AJ188" s="32">
        <v>2</v>
      </c>
      <c r="AK188" s="32">
        <v>5</v>
      </c>
      <c r="AL188" s="32">
        <v>10</v>
      </c>
      <c r="AM188" s="32">
        <v>50</v>
      </c>
      <c r="AN188" s="32">
        <v>100</v>
      </c>
      <c r="AO188" s="32">
        <v>1000</v>
      </c>
      <c r="AQ188" s="85"/>
      <c r="AR188" s="86"/>
      <c r="AS188" s="32">
        <v>1</v>
      </c>
      <c r="AT188" s="32">
        <v>2</v>
      </c>
      <c r="AU188" s="32">
        <v>5</v>
      </c>
      <c r="AV188" s="32">
        <v>10</v>
      </c>
      <c r="AW188" s="32">
        <v>50</v>
      </c>
      <c r="AX188" s="32">
        <v>100</v>
      </c>
      <c r="AY188" s="32">
        <v>1000</v>
      </c>
      <c r="BA188" t="s">
        <v>103</v>
      </c>
      <c r="BB188">
        <v>3</v>
      </c>
      <c r="BC188">
        <v>60</v>
      </c>
      <c r="BD188">
        <v>600</v>
      </c>
      <c r="BE188">
        <v>3600</v>
      </c>
    </row>
    <row r="189" spans="2:57" ht="15" customHeight="1" thickBot="1" x14ac:dyDescent="0.3">
      <c r="C189" s="76" t="s">
        <v>39</v>
      </c>
      <c r="D189" s="33" t="s">
        <v>40</v>
      </c>
      <c r="E189" s="35">
        <v>34.920135603976789</v>
      </c>
      <c r="F189" s="35">
        <v>36.626206428793246</v>
      </c>
      <c r="G189" s="35">
        <v>38.595491824957918</v>
      </c>
      <c r="H189" s="35">
        <v>40.002858213527468</v>
      </c>
      <c r="I189" s="35">
        <v>42.855839744847444</v>
      </c>
      <c r="J189" s="35">
        <v>43.912917238126987</v>
      </c>
      <c r="K189" s="36">
        <v>47.30427965001541</v>
      </c>
      <c r="M189" s="76" t="s">
        <v>39</v>
      </c>
      <c r="N189" s="33" t="s">
        <v>40</v>
      </c>
      <c r="O189" s="35">
        <f t="shared" ref="O189:O213" si="192">E189*(E189*$BE$197+$BE$198)</f>
        <v>35.733194734334909</v>
      </c>
      <c r="P189" s="35">
        <f t="shared" ref="P189:P213" si="193">F189*(F189*$BE$197+$BE$198)</f>
        <v>37.505024880506625</v>
      </c>
      <c r="Q189" s="35">
        <f t="shared" ref="Q189:Q213" si="194">G189*(G189*$BE$197+$BE$198)</f>
        <v>39.55323078240022</v>
      </c>
      <c r="R189" s="35">
        <f t="shared" ref="R189:R213" si="195">H189*(H189*$BE$197+$BE$198)</f>
        <v>41.018978452447108</v>
      </c>
      <c r="S189" s="35">
        <f t="shared" ref="S189:S213" si="196">I189*(I189*$BE$197+$BE$198)</f>
        <v>43.995373662050802</v>
      </c>
      <c r="T189" s="35">
        <f t="shared" ref="T189:T213" si="197">J189*(J189*$BE$197+$BE$198)</f>
        <v>45.099900173824381</v>
      </c>
      <c r="U189" s="36">
        <f t="shared" ref="U189:U213" si="198">K189*(K189*$BE$197+$BE$198)</f>
        <v>48.649776556128408</v>
      </c>
      <c r="V189" s="27"/>
      <c r="W189" s="76" t="s">
        <v>39</v>
      </c>
      <c r="X189" s="33" t="s">
        <v>40</v>
      </c>
      <c r="Y189" s="35">
        <f t="shared" ref="Y189:Y213" si="199">E189*(E189*$BD$197+$BD$198)</f>
        <v>37.832966210623987</v>
      </c>
      <c r="Z189" s="35">
        <f t="shared" ref="Z189:Z213" si="200">F189*(F189*$BD$197+$BD$198)</f>
        <v>39.774661119197951</v>
      </c>
      <c r="AA189" s="35">
        <f t="shared" ref="AA189:AA213" si="201">G189*(G189*$BD$197+$BD$198)</f>
        <v>42.026731439905788</v>
      </c>
      <c r="AB189" s="35">
        <f t="shared" ref="AB189:AB213" si="202">H189*(H189*$BD$197+$BD$198)</f>
        <v>43.643289053779455</v>
      </c>
      <c r="AC189" s="35">
        <f t="shared" ref="AC189:AC213" si="203">I189*(I189*$BD$197+$BD$198)</f>
        <v>46.93848934788884</v>
      </c>
      <c r="AD189" s="35">
        <f t="shared" ref="AD189:AD213" si="204">J189*(J189*$BD$197+$BD$198)</f>
        <v>48.16558860564723</v>
      </c>
      <c r="AE189" s="36">
        <f t="shared" ref="AE189:AE213" si="205">K189*(K189*$BD$197+$BD$198)</f>
        <v>52.124951137728132</v>
      </c>
      <c r="AG189" s="76" t="s">
        <v>39</v>
      </c>
      <c r="AH189" s="33" t="s">
        <v>40</v>
      </c>
      <c r="AI189" s="35">
        <f t="shared" ref="AI189:AI213" si="206">E189*(E189*$BC$197+$BC$198)</f>
        <v>40.530753461104169</v>
      </c>
      <c r="AJ189" s="35">
        <f t="shared" ref="AJ189:AJ213" si="207">F189*(F189*$BC$197+$BC$198)</f>
        <v>42.690900947573702</v>
      </c>
      <c r="AK189" s="35">
        <f t="shared" ref="AK189:AK213" si="208">G189*(G189*$BC$197+$BC$198)</f>
        <v>45.20516341256382</v>
      </c>
      <c r="AL189" s="35">
        <f t="shared" ref="AL189:AL213" si="209">H189*(H189*$BC$197+$BC$198)</f>
        <v>47.015688548085031</v>
      </c>
      <c r="AM189" s="35">
        <f t="shared" ref="AM189:AM213" si="210">I189*(I189*$BC$197+$BC$198)</f>
        <v>50.720949954192591</v>
      </c>
      <c r="AN189" s="35">
        <f t="shared" ref="AN189:AN213" si="211">J189*(J189*$BC$197+$BC$198)</f>
        <v>52.105715149182686</v>
      </c>
      <c r="AO189" s="36">
        <f t="shared" ref="AO189:AO213" si="212">K189*(K189*$BC$197+$BC$198)</f>
        <v>56.591828091817106</v>
      </c>
      <c r="AQ189" s="76" t="s">
        <v>39</v>
      </c>
      <c r="AR189" s="33" t="s">
        <v>40</v>
      </c>
      <c r="AS189" s="35">
        <f t="shared" ref="AS189:AS213" si="213">E189*(E189*$BB$197+$BB$198)</f>
        <v>44.042191140454307</v>
      </c>
      <c r="AT189" s="35">
        <f t="shared" ref="AT189:AT213" si="214">F189*(F189*$BB$197+$BB$198)</f>
        <v>46.486371125195433</v>
      </c>
      <c r="AU189" s="35">
        <f t="shared" ref="AU189:AU213" si="215">G189*(G189*$BB$197+$BB$198)</f>
        <v>49.341515034943441</v>
      </c>
      <c r="AV189" s="35">
        <f t="shared" ref="AV189:AV213" si="216">H189*(H189*$BB$197+$BB$198)</f>
        <v>51.404207900187849</v>
      </c>
      <c r="AW189" s="35">
        <f t="shared" ref="AW189:AW213" si="217">I189*(I189*$BB$197+$BB$198)</f>
        <v>55.642536512998213</v>
      </c>
      <c r="AX189" s="35">
        <f t="shared" ref="AX189:AX213" si="218">J189*(J189*$BB$197+$BB$198)</f>
        <v>57.232251869712726</v>
      </c>
      <c r="AY189" s="36">
        <f t="shared" ref="AY189:AY213" si="219">K189*(K189*$BB$197+$BB$198)</f>
        <v>62.403050206395022</v>
      </c>
      <c r="BA189">
        <v>10</v>
      </c>
      <c r="BB189">
        <v>1.1446000000000001</v>
      </c>
      <c r="BC189">
        <v>1.0889</v>
      </c>
      <c r="BD189">
        <v>1.0462</v>
      </c>
      <c r="BE189">
        <v>1.0128999999999999</v>
      </c>
    </row>
    <row r="190" spans="2:57" x14ac:dyDescent="0.25">
      <c r="C190" s="77"/>
      <c r="D190" s="42">
        <v>0</v>
      </c>
      <c r="E190" s="37">
        <v>22.534102741012813</v>
      </c>
      <c r="F190" s="37">
        <v>25.251198556542413</v>
      </c>
      <c r="G190" s="37">
        <v>28.009657009967832</v>
      </c>
      <c r="H190" s="37">
        <v>29.237296707973758</v>
      </c>
      <c r="I190" s="37">
        <v>32.606108166607065</v>
      </c>
      <c r="J190" s="37">
        <v>33.722818450567964</v>
      </c>
      <c r="K190" s="38">
        <v>36.919761097588228</v>
      </c>
      <c r="M190" s="77"/>
      <c r="N190" s="42">
        <v>0</v>
      </c>
      <c r="O190" s="37">
        <f t="shared" si="192"/>
        <v>22.942477982593712</v>
      </c>
      <c r="P190" s="37">
        <f t="shared" si="193"/>
        <v>25.737401952495357</v>
      </c>
      <c r="Q190" s="37">
        <f t="shared" si="194"/>
        <v>28.581166716944903</v>
      </c>
      <c r="R190" s="37">
        <f t="shared" si="195"/>
        <v>29.848810565385939</v>
      </c>
      <c r="S190" s="37">
        <f t="shared" si="196"/>
        <v>33.333850798667306</v>
      </c>
      <c r="T190" s="37">
        <f t="shared" si="197"/>
        <v>34.491176266807088</v>
      </c>
      <c r="U190" s="38">
        <f t="shared" si="198"/>
        <v>37.81013899430009</v>
      </c>
      <c r="V190" s="27"/>
      <c r="W190" s="77"/>
      <c r="X190" s="42">
        <v>0</v>
      </c>
      <c r="Y190" s="37">
        <f t="shared" si="199"/>
        <v>23.996962460986644</v>
      </c>
      <c r="Z190" s="37">
        <f t="shared" si="200"/>
        <v>26.992903087366255</v>
      </c>
      <c r="AA190" s="37">
        <f t="shared" si="201"/>
        <v>30.057006675298116</v>
      </c>
      <c r="AB190" s="37">
        <f t="shared" si="202"/>
        <v>31.427979999769615</v>
      </c>
      <c r="AC190" s="37">
        <f t="shared" si="203"/>
        <v>35.213242194676553</v>
      </c>
      <c r="AD190" s="37">
        <f t="shared" si="204"/>
        <v>36.475479777269008</v>
      </c>
      <c r="AE190" s="38">
        <f t="shared" si="205"/>
        <v>40.109634975430623</v>
      </c>
      <c r="AG190" s="77"/>
      <c r="AH190" s="42">
        <v>0</v>
      </c>
      <c r="AI190" s="37">
        <f t="shared" si="206"/>
        <v>25.350825380414147</v>
      </c>
      <c r="AJ190" s="37">
        <f t="shared" si="207"/>
        <v>28.605149911991369</v>
      </c>
      <c r="AK190" s="37">
        <f t="shared" si="208"/>
        <v>31.952515147417099</v>
      </c>
      <c r="AL190" s="37">
        <f t="shared" si="209"/>
        <v>33.456338454238455</v>
      </c>
      <c r="AM190" s="37">
        <f t="shared" si="210"/>
        <v>37.627631141964891</v>
      </c>
      <c r="AN190" s="37">
        <f t="shared" si="211"/>
        <v>39.024777874087007</v>
      </c>
      <c r="AO190" s="38">
        <f t="shared" si="212"/>
        <v>43.064276766921893</v>
      </c>
      <c r="AQ190" s="77"/>
      <c r="AR190" s="42">
        <v>0</v>
      </c>
      <c r="AS190" s="37">
        <f t="shared" si="213"/>
        <v>27.114375469166863</v>
      </c>
      <c r="AT190" s="37">
        <f t="shared" si="214"/>
        <v>30.704841548948494</v>
      </c>
      <c r="AU190" s="37">
        <f t="shared" si="215"/>
        <v>34.420652811161752</v>
      </c>
      <c r="AV190" s="37">
        <f t="shared" si="216"/>
        <v>36.097259673951228</v>
      </c>
      <c r="AW190" s="37">
        <f t="shared" si="217"/>
        <v>40.770566341436442</v>
      </c>
      <c r="AX190" s="37">
        <f t="shared" si="218"/>
        <v>42.343139401323356</v>
      </c>
      <c r="AY190" s="38">
        <f t="shared" si="219"/>
        <v>46.90967552740635</v>
      </c>
      <c r="BA190">
        <v>15</v>
      </c>
      <c r="BB190">
        <v>1.1673</v>
      </c>
      <c r="BC190">
        <v>1.1029</v>
      </c>
      <c r="BD190">
        <v>1.0533999999999999</v>
      </c>
      <c r="BE190">
        <v>1.0148999999999999</v>
      </c>
    </row>
    <row r="191" spans="2:57" x14ac:dyDescent="0.25">
      <c r="C191" s="77"/>
      <c r="D191" s="34">
        <v>30</v>
      </c>
      <c r="E191" s="37">
        <v>20.757979833674135</v>
      </c>
      <c r="F191" s="37">
        <v>22.756074291174389</v>
      </c>
      <c r="G191" s="37">
        <v>25.973926293721963</v>
      </c>
      <c r="H191" s="37">
        <v>27.824984353956651</v>
      </c>
      <c r="I191" s="37">
        <v>31.108787757166201</v>
      </c>
      <c r="J191" s="37">
        <v>32.14871840492107</v>
      </c>
      <c r="K191" s="38">
        <v>35.499956308202258</v>
      </c>
      <c r="M191" s="77"/>
      <c r="N191" s="34">
        <v>30</v>
      </c>
      <c r="O191" s="37">
        <f t="shared" si="192"/>
        <v>21.118805243711236</v>
      </c>
      <c r="P191" s="37">
        <f t="shared" si="193"/>
        <v>23.170576888794585</v>
      </c>
      <c r="Q191" s="37">
        <f t="shared" si="194"/>
        <v>26.481867269650348</v>
      </c>
      <c r="R191" s="37">
        <f t="shared" si="195"/>
        <v>28.390584948272018</v>
      </c>
      <c r="S191" s="37">
        <f t="shared" si="196"/>
        <v>31.783703118462292</v>
      </c>
      <c r="T191" s="37">
        <f t="shared" si="197"/>
        <v>32.8601255852736</v>
      </c>
      <c r="U191" s="38">
        <f t="shared" si="198"/>
        <v>36.335092134079012</v>
      </c>
      <c r="V191" s="27"/>
      <c r="W191" s="77"/>
      <c r="X191" s="34">
        <v>30</v>
      </c>
      <c r="Y191" s="37">
        <f t="shared" si="199"/>
        <v>22.050480635124678</v>
      </c>
      <c r="Z191" s="37">
        <f t="shared" si="200"/>
        <v>24.24088699694898</v>
      </c>
      <c r="AA191" s="37">
        <f t="shared" si="201"/>
        <v>27.793514027525813</v>
      </c>
      <c r="AB191" s="37">
        <f t="shared" si="202"/>
        <v>29.851161964508609</v>
      </c>
      <c r="AC191" s="37">
        <f t="shared" si="203"/>
        <v>33.52663915678275</v>
      </c>
      <c r="AD191" s="37">
        <f t="shared" si="204"/>
        <v>34.697321542366105</v>
      </c>
      <c r="AE191" s="38">
        <f t="shared" si="205"/>
        <v>38.491890309612558</v>
      </c>
      <c r="AG191" s="77"/>
      <c r="AH191" s="34">
        <v>30</v>
      </c>
      <c r="AI191" s="37">
        <f t="shared" si="206"/>
        <v>23.246508354790592</v>
      </c>
      <c r="AJ191" s="37">
        <f t="shared" si="207"/>
        <v>25.61509043745286</v>
      </c>
      <c r="AK191" s="37">
        <f t="shared" si="208"/>
        <v>29.477936423656352</v>
      </c>
      <c r="AL191" s="37">
        <f t="shared" si="209"/>
        <v>31.727047606007492</v>
      </c>
      <c r="AM191" s="37">
        <f t="shared" si="210"/>
        <v>35.765565127446685</v>
      </c>
      <c r="AN191" s="37">
        <f t="shared" si="211"/>
        <v>37.057451854884093</v>
      </c>
      <c r="AO191" s="38">
        <f t="shared" si="212"/>
        <v>41.26301474823191</v>
      </c>
      <c r="AQ191" s="77"/>
      <c r="AR191" s="34">
        <v>30</v>
      </c>
      <c r="AS191" s="37">
        <f t="shared" si="213"/>
        <v>24.804692902715502</v>
      </c>
      <c r="AT191" s="37">
        <f t="shared" si="214"/>
        <v>27.405104489091944</v>
      </c>
      <c r="AU191" s="37">
        <f t="shared" si="215"/>
        <v>31.671514169730735</v>
      </c>
      <c r="AV191" s="37">
        <f t="shared" si="216"/>
        <v>34.169663073887939</v>
      </c>
      <c r="AW191" s="37">
        <f t="shared" si="217"/>
        <v>38.680328442188589</v>
      </c>
      <c r="AX191" s="37">
        <f t="shared" si="218"/>
        <v>40.129830709891657</v>
      </c>
      <c r="AY191" s="38">
        <f t="shared" si="219"/>
        <v>44.869807517242819</v>
      </c>
      <c r="BA191">
        <v>20</v>
      </c>
      <c r="BB191">
        <v>1.1901999999999999</v>
      </c>
      <c r="BC191">
        <v>1.117</v>
      </c>
      <c r="BD191">
        <v>1.0607</v>
      </c>
      <c r="BE191">
        <v>1.0168999999999999</v>
      </c>
    </row>
    <row r="192" spans="2:57" x14ac:dyDescent="0.25">
      <c r="C192" s="77"/>
      <c r="D192" s="34">
        <v>60</v>
      </c>
      <c r="E192" s="37">
        <v>20.885293661595806</v>
      </c>
      <c r="F192" s="37">
        <v>23.832666406869983</v>
      </c>
      <c r="G192" s="37">
        <v>25.790613923931073</v>
      </c>
      <c r="H192" s="37">
        <v>27.262148130987907</v>
      </c>
      <c r="I192" s="37">
        <v>30.487140916796825</v>
      </c>
      <c r="J192" s="37">
        <v>31.780220666598641</v>
      </c>
      <c r="K192" s="38">
        <v>34.905130878304078</v>
      </c>
      <c r="M192" s="77"/>
      <c r="N192" s="34">
        <v>60</v>
      </c>
      <c r="O192" s="37">
        <f t="shared" si="192"/>
        <v>21.249440014295033</v>
      </c>
      <c r="P192" s="37">
        <f t="shared" si="193"/>
        <v>24.277470021848796</v>
      </c>
      <c r="Q192" s="37">
        <f t="shared" si="194"/>
        <v>26.293000188272263</v>
      </c>
      <c r="R192" s="37">
        <f t="shared" si="195"/>
        <v>27.809914524963506</v>
      </c>
      <c r="S192" s="37">
        <f t="shared" si="196"/>
        <v>31.140672681337119</v>
      </c>
      <c r="T192" s="37">
        <f t="shared" si="197"/>
        <v>32.478593937760984</v>
      </c>
      <c r="U192" s="38">
        <f t="shared" si="198"/>
        <v>35.717622421987748</v>
      </c>
      <c r="V192" s="27"/>
      <c r="W192" s="77"/>
      <c r="X192" s="34">
        <v>60</v>
      </c>
      <c r="Y192" s="37">
        <f t="shared" si="199"/>
        <v>22.189692443802805</v>
      </c>
      <c r="Z192" s="37">
        <f t="shared" si="200"/>
        <v>25.426041785362766</v>
      </c>
      <c r="AA192" s="37">
        <f t="shared" si="201"/>
        <v>27.590299730702064</v>
      </c>
      <c r="AB192" s="37">
        <f t="shared" si="202"/>
        <v>29.224426878819248</v>
      </c>
      <c r="AC192" s="37">
        <f t="shared" si="203"/>
        <v>32.828374392974411</v>
      </c>
      <c r="AD192" s="37">
        <f t="shared" si="204"/>
        <v>34.282122655030065</v>
      </c>
      <c r="AE192" s="38">
        <f t="shared" si="205"/>
        <v>37.815927758468817</v>
      </c>
      <c r="AG192" s="77"/>
      <c r="AH192" s="34">
        <v>60</v>
      </c>
      <c r="AI192" s="37">
        <f t="shared" si="206"/>
        <v>23.39674282569127</v>
      </c>
      <c r="AJ192" s="37">
        <f t="shared" si="207"/>
        <v>26.90083810353898</v>
      </c>
      <c r="AK192" s="37">
        <f t="shared" si="208"/>
        <v>29.25627842849034</v>
      </c>
      <c r="AL192" s="37">
        <f t="shared" si="209"/>
        <v>31.041090429322153</v>
      </c>
      <c r="AM192" s="37">
        <f t="shared" si="210"/>
        <v>34.996279478384523</v>
      </c>
      <c r="AN192" s="37">
        <f t="shared" si="211"/>
        <v>36.59896131444021</v>
      </c>
      <c r="AO192" s="38">
        <f t="shared" si="212"/>
        <v>40.511829549588981</v>
      </c>
      <c r="AQ192" s="77"/>
      <c r="AR192" s="34">
        <v>60</v>
      </c>
      <c r="AS192" s="37">
        <f t="shared" si="213"/>
        <v>24.969270281129397</v>
      </c>
      <c r="AT192" s="37">
        <f t="shared" si="214"/>
        <v>28.821722405588041</v>
      </c>
      <c r="AU192" s="37">
        <f t="shared" si="215"/>
        <v>31.425864953254422</v>
      </c>
      <c r="AV192" s="37">
        <f t="shared" si="216"/>
        <v>33.406677911149067</v>
      </c>
      <c r="AW192" s="37">
        <f t="shared" si="217"/>
        <v>37.818683061252884</v>
      </c>
      <c r="AX192" s="37">
        <f t="shared" si="218"/>
        <v>39.615043999682833</v>
      </c>
      <c r="AY192" s="38">
        <f t="shared" si="219"/>
        <v>44.020815674637809</v>
      </c>
      <c r="BA192">
        <v>25</v>
      </c>
      <c r="BB192">
        <v>1.2135</v>
      </c>
      <c r="BC192">
        <v>1.1313</v>
      </c>
      <c r="BD192">
        <v>1.0682</v>
      </c>
      <c r="BE192">
        <v>1.0189999999999999</v>
      </c>
    </row>
    <row r="193" spans="3:57" x14ac:dyDescent="0.25">
      <c r="C193" s="77"/>
      <c r="D193" s="34">
        <v>90</v>
      </c>
      <c r="E193" s="37">
        <v>22.561887459819594</v>
      </c>
      <c r="F193" s="37">
        <v>24.903613128644889</v>
      </c>
      <c r="G193" s="37">
        <v>27.099110220844995</v>
      </c>
      <c r="H193" s="37">
        <v>28.542852848246692</v>
      </c>
      <c r="I193" s="37">
        <v>31.492940882281076</v>
      </c>
      <c r="J193" s="37">
        <v>32.483210982752375</v>
      </c>
      <c r="K193" s="38">
        <v>35.636068864763963</v>
      </c>
      <c r="M193" s="77"/>
      <c r="N193" s="34">
        <v>90</v>
      </c>
      <c r="O193" s="37">
        <f t="shared" si="192"/>
        <v>22.971027429364341</v>
      </c>
      <c r="P193" s="37">
        <f t="shared" si="193"/>
        <v>25.379517161160564</v>
      </c>
      <c r="Q193" s="37">
        <f t="shared" si="194"/>
        <v>27.641759856257668</v>
      </c>
      <c r="R193" s="37">
        <f t="shared" si="195"/>
        <v>29.131583116753326</v>
      </c>
      <c r="S193" s="37">
        <f t="shared" si="196"/>
        <v>32.181231451575854</v>
      </c>
      <c r="T193" s="37">
        <f t="shared" si="197"/>
        <v>33.206547273564254</v>
      </c>
      <c r="U193" s="38">
        <f t="shared" si="198"/>
        <v>36.476427784572159</v>
      </c>
      <c r="V193" s="27"/>
      <c r="W193" s="77"/>
      <c r="X193" s="34">
        <v>90</v>
      </c>
      <c r="Y193" s="37">
        <f t="shared" si="199"/>
        <v>24.027487031249304</v>
      </c>
      <c r="Z193" s="37">
        <f t="shared" si="200"/>
        <v>26.608416419779932</v>
      </c>
      <c r="AA193" s="37">
        <f t="shared" si="201"/>
        <v>29.043055984060601</v>
      </c>
      <c r="AB193" s="37">
        <f t="shared" si="202"/>
        <v>30.651903090718758</v>
      </c>
      <c r="AC193" s="37">
        <f t="shared" si="203"/>
        <v>33.958716119819911</v>
      </c>
      <c r="AD193" s="37">
        <f t="shared" si="204"/>
        <v>35.074556813133114</v>
      </c>
      <c r="AE193" s="38">
        <f t="shared" si="205"/>
        <v>38.64671786144266</v>
      </c>
      <c r="AG193" s="77"/>
      <c r="AH193" s="34">
        <v>90</v>
      </c>
      <c r="AI193" s="37">
        <f t="shared" si="206"/>
        <v>25.383888541513503</v>
      </c>
      <c r="AJ193" s="37">
        <f t="shared" si="207"/>
        <v>28.186467324636745</v>
      </c>
      <c r="AK193" s="37">
        <f t="shared" si="208"/>
        <v>30.842728656430914</v>
      </c>
      <c r="AL193" s="37">
        <f t="shared" si="209"/>
        <v>32.604598316730318</v>
      </c>
      <c r="AM193" s="37">
        <f t="shared" si="210"/>
        <v>36.242065966500938</v>
      </c>
      <c r="AN193" s="37">
        <f t="shared" si="211"/>
        <v>37.474309870575809</v>
      </c>
      <c r="AO193" s="38">
        <f t="shared" si="212"/>
        <v>41.435193287442772</v>
      </c>
      <c r="AQ193" s="77"/>
      <c r="AR193" s="34">
        <v>90</v>
      </c>
      <c r="AS193" s="37">
        <f t="shared" si="213"/>
        <v>27.150741477097917</v>
      </c>
      <c r="AT193" s="37">
        <f t="shared" si="214"/>
        <v>30.241675443936842</v>
      </c>
      <c r="AU193" s="37">
        <f t="shared" si="215"/>
        <v>33.186216306327481</v>
      </c>
      <c r="AV193" s="37">
        <f t="shared" si="216"/>
        <v>35.147113876799203</v>
      </c>
      <c r="AW193" s="37">
        <f t="shared" si="217"/>
        <v>39.214599423509661</v>
      </c>
      <c r="AX193" s="37">
        <f t="shared" si="218"/>
        <v>40.598213116975579</v>
      </c>
      <c r="AY193" s="38">
        <f t="shared" si="219"/>
        <v>45.06454601108593</v>
      </c>
      <c r="BA193">
        <v>30</v>
      </c>
      <c r="BB193">
        <v>1.2371000000000001</v>
      </c>
      <c r="BC193">
        <v>1.1457999999999999</v>
      </c>
      <c r="BD193">
        <v>1.0757000000000001</v>
      </c>
      <c r="BE193">
        <v>1.0210999999999999</v>
      </c>
    </row>
    <row r="194" spans="3:57" x14ac:dyDescent="0.25">
      <c r="C194" s="77"/>
      <c r="D194" s="34">
        <v>120</v>
      </c>
      <c r="E194" s="37">
        <v>23.7700431992861</v>
      </c>
      <c r="F194" s="37">
        <v>25.096081201057988</v>
      </c>
      <c r="G194" s="37">
        <v>27.414367952255663</v>
      </c>
      <c r="H194" s="37">
        <v>29.012803333000093</v>
      </c>
      <c r="I194" s="37">
        <v>31.915813461747508</v>
      </c>
      <c r="J194" s="37">
        <v>32.934783030237234</v>
      </c>
      <c r="K194" s="38">
        <v>35.859898252646254</v>
      </c>
      <c r="M194" s="77"/>
      <c r="N194" s="34">
        <v>120</v>
      </c>
      <c r="O194" s="37">
        <f t="shared" si="192"/>
        <v>24.213057807266505</v>
      </c>
      <c r="P194" s="37">
        <f t="shared" si="193"/>
        <v>25.577675848401437</v>
      </c>
      <c r="Q194" s="37">
        <f t="shared" si="194"/>
        <v>27.966931586631059</v>
      </c>
      <c r="R194" s="37">
        <f t="shared" si="195"/>
        <v>29.616907964291354</v>
      </c>
      <c r="S194" s="37">
        <f t="shared" si="196"/>
        <v>32.618969544698885</v>
      </c>
      <c r="T194" s="37">
        <f t="shared" si="197"/>
        <v>33.67437177422164</v>
      </c>
      <c r="U194" s="38">
        <f t="shared" si="198"/>
        <v>36.708879823506933</v>
      </c>
      <c r="V194" s="27"/>
      <c r="W194" s="77"/>
      <c r="X194" s="34">
        <v>120</v>
      </c>
      <c r="Y194" s="37">
        <f t="shared" si="199"/>
        <v>25.357008880836364</v>
      </c>
      <c r="Z194" s="37">
        <f t="shared" si="200"/>
        <v>26.821273188808547</v>
      </c>
      <c r="AA194" s="37">
        <f t="shared" si="201"/>
        <v>29.393834895093871</v>
      </c>
      <c r="AB194" s="37">
        <f t="shared" si="202"/>
        <v>31.176939501355978</v>
      </c>
      <c r="AC194" s="37">
        <f t="shared" si="203"/>
        <v>34.43485249171291</v>
      </c>
      <c r="AD194" s="37">
        <f t="shared" si="204"/>
        <v>35.584362479967531</v>
      </c>
      <c r="AE194" s="38">
        <f t="shared" si="205"/>
        <v>38.901443310029606</v>
      </c>
      <c r="AG194" s="77"/>
      <c r="AH194" s="34">
        <v>120</v>
      </c>
      <c r="AI194" s="37">
        <f t="shared" si="206"/>
        <v>26.825865862207465</v>
      </c>
      <c r="AJ194" s="37">
        <f t="shared" si="207"/>
        <v>28.41821796119385</v>
      </c>
      <c r="AK194" s="37">
        <f t="shared" si="208"/>
        <v>31.226428468424619</v>
      </c>
      <c r="AL194" s="37">
        <f t="shared" si="209"/>
        <v>33.180691954162704</v>
      </c>
      <c r="AM194" s="37">
        <f t="shared" si="210"/>
        <v>36.767576999702719</v>
      </c>
      <c r="AN194" s="37">
        <f t="shared" si="211"/>
        <v>38.038099298111042</v>
      </c>
      <c r="AO194" s="38">
        <f t="shared" si="212"/>
        <v>41.718563169377902</v>
      </c>
      <c r="AQ194" s="77"/>
      <c r="AR194" s="34">
        <v>120</v>
      </c>
      <c r="AS194" s="37">
        <f t="shared" si="213"/>
        <v>28.739023407473219</v>
      </c>
      <c r="AT194" s="37">
        <f t="shared" si="214"/>
        <v>30.498004147443904</v>
      </c>
      <c r="AU194" s="37">
        <f t="shared" si="215"/>
        <v>33.612735766623643</v>
      </c>
      <c r="AV194" s="37">
        <f t="shared" si="216"/>
        <v>35.789611602847621</v>
      </c>
      <c r="AW194" s="37">
        <f t="shared" si="217"/>
        <v>39.804317635275709</v>
      </c>
      <c r="AX194" s="37">
        <f t="shared" si="218"/>
        <v>41.232200498198836</v>
      </c>
      <c r="AY194" s="38">
        <f t="shared" si="219"/>
        <v>45.385159478344917</v>
      </c>
      <c r="BA194">
        <v>35</v>
      </c>
      <c r="BB194">
        <v>1.2608999999999999</v>
      </c>
      <c r="BC194">
        <v>1.1605000000000001</v>
      </c>
      <c r="BD194">
        <v>1.0832999999999999</v>
      </c>
      <c r="BE194">
        <v>1.0232000000000001</v>
      </c>
    </row>
    <row r="195" spans="3:57" x14ac:dyDescent="0.25">
      <c r="C195" s="77"/>
      <c r="D195" s="34">
        <v>150</v>
      </c>
      <c r="E195" s="37">
        <v>23.011250263826543</v>
      </c>
      <c r="F195" s="37">
        <v>25.234949815341473</v>
      </c>
      <c r="G195" s="37">
        <v>27.111693866841527</v>
      </c>
      <c r="H195" s="37">
        <v>28.869400975792029</v>
      </c>
      <c r="I195" s="37">
        <v>32.127627101224263</v>
      </c>
      <c r="J195" s="37">
        <v>33.425501862875173</v>
      </c>
      <c r="K195" s="38">
        <v>36.494274794149774</v>
      </c>
      <c r="M195" s="77"/>
      <c r="N195" s="34">
        <v>150</v>
      </c>
      <c r="O195" s="37">
        <f t="shared" si="192"/>
        <v>23.43284753225749</v>
      </c>
      <c r="P195" s="37">
        <f t="shared" si="193"/>
        <v>25.720669498804959</v>
      </c>
      <c r="Q195" s="37">
        <f t="shared" si="194"/>
        <v>27.654737636749168</v>
      </c>
      <c r="R195" s="37">
        <f t="shared" si="195"/>
        <v>29.468794707939391</v>
      </c>
      <c r="S195" s="37">
        <f t="shared" si="196"/>
        <v>32.838285220889674</v>
      </c>
      <c r="T195" s="37">
        <f t="shared" si="197"/>
        <v>34.182944651971397</v>
      </c>
      <c r="U195" s="38">
        <f t="shared" si="198"/>
        <v>37.367921499331565</v>
      </c>
      <c r="V195" s="27"/>
      <c r="W195" s="77"/>
      <c r="X195" s="34">
        <v>150</v>
      </c>
      <c r="Y195" s="37">
        <f t="shared" si="199"/>
        <v>24.521481695874179</v>
      </c>
      <c r="Z195" s="37">
        <f t="shared" si="200"/>
        <v>26.974921266560802</v>
      </c>
      <c r="AA195" s="37">
        <f t="shared" si="201"/>
        <v>29.057051785276578</v>
      </c>
      <c r="AB195" s="37">
        <f t="shared" si="202"/>
        <v>31.016658099935384</v>
      </c>
      <c r="AC195" s="37">
        <f t="shared" si="203"/>
        <v>34.673546313834493</v>
      </c>
      <c r="AD195" s="37">
        <f t="shared" si="204"/>
        <v>36.139053722133447</v>
      </c>
      <c r="AE195" s="38">
        <f t="shared" si="205"/>
        <v>39.624198377888227</v>
      </c>
      <c r="AG195" s="77"/>
      <c r="AH195" s="34">
        <v>150</v>
      </c>
      <c r="AI195" s="37">
        <f t="shared" si="206"/>
        <v>25.919237204151358</v>
      </c>
      <c r="AJ195" s="37">
        <f t="shared" si="207"/>
        <v>28.585562052729969</v>
      </c>
      <c r="AK195" s="37">
        <f t="shared" si="208"/>
        <v>30.858033227907185</v>
      </c>
      <c r="AL195" s="37">
        <f t="shared" si="209"/>
        <v>33.004765835016187</v>
      </c>
      <c r="AM195" s="37">
        <f t="shared" si="210"/>
        <v>37.031188628695162</v>
      </c>
      <c r="AN195" s="37">
        <f t="shared" si="211"/>
        <v>38.652095348214978</v>
      </c>
      <c r="AO195" s="38">
        <f t="shared" si="212"/>
        <v>42.523257136400815</v>
      </c>
      <c r="AQ195" s="77"/>
      <c r="AR195" s="34">
        <v>150</v>
      </c>
      <c r="AS195" s="37">
        <f t="shared" si="213"/>
        <v>27.739893088765637</v>
      </c>
      <c r="AT195" s="37">
        <f t="shared" si="214"/>
        <v>30.683164506697384</v>
      </c>
      <c r="AU195" s="37">
        <f t="shared" si="215"/>
        <v>33.203223186479903</v>
      </c>
      <c r="AV195" s="37">
        <f t="shared" si="216"/>
        <v>35.59333841466546</v>
      </c>
      <c r="AW195" s="37">
        <f t="shared" si="217"/>
        <v>40.100332132090884</v>
      </c>
      <c r="AX195" s="37">
        <f t="shared" si="218"/>
        <v>41.923312283058493</v>
      </c>
      <c r="AY195" s="38">
        <f t="shared" si="219"/>
        <v>46.296389063091908</v>
      </c>
      <c r="BA195">
        <v>40</v>
      </c>
      <c r="BB195">
        <v>1.2849999999999999</v>
      </c>
      <c r="BC195">
        <v>1.1753</v>
      </c>
      <c r="BD195">
        <v>1.091</v>
      </c>
      <c r="BE195">
        <v>1.0254000000000001</v>
      </c>
    </row>
    <row r="196" spans="3:57" x14ac:dyDescent="0.25">
      <c r="C196" s="77"/>
      <c r="D196" s="34">
        <v>180</v>
      </c>
      <c r="E196" s="37">
        <v>27.325272762270487</v>
      </c>
      <c r="F196" s="37">
        <v>29.340428466957324</v>
      </c>
      <c r="G196" s="37">
        <v>31.981397358866602</v>
      </c>
      <c r="H196" s="37">
        <v>33.624360727241559</v>
      </c>
      <c r="I196" s="37">
        <v>37.070963378480776</v>
      </c>
      <c r="J196" s="37">
        <v>38.378270002716519</v>
      </c>
      <c r="K196" s="38">
        <v>41.595470917424649</v>
      </c>
      <c r="M196" s="77"/>
      <c r="N196" s="34">
        <v>180</v>
      </c>
      <c r="O196" s="37">
        <f t="shared" si="192"/>
        <v>27.875026199199521</v>
      </c>
      <c r="P196" s="37">
        <f t="shared" si="193"/>
        <v>29.955360184995687</v>
      </c>
      <c r="Q196" s="37">
        <f t="shared" si="194"/>
        <v>32.686872302894756</v>
      </c>
      <c r="R196" s="37">
        <f t="shared" si="195"/>
        <v>34.389095825224331</v>
      </c>
      <c r="S196" s="37">
        <f t="shared" si="196"/>
        <v>37.967323261073119</v>
      </c>
      <c r="T196" s="37">
        <f t="shared" si="197"/>
        <v>39.327145064240831</v>
      </c>
      <c r="U196" s="38">
        <f t="shared" si="198"/>
        <v>42.679647697121126</v>
      </c>
      <c r="V196" s="27"/>
      <c r="W196" s="77"/>
      <c r="X196" s="34">
        <v>180</v>
      </c>
      <c r="Y196" s="37">
        <f t="shared" si="199"/>
        <v>29.29467095105932</v>
      </c>
      <c r="Z196" s="37">
        <f t="shared" si="200"/>
        <v>31.543357906010321</v>
      </c>
      <c r="AA196" s="37">
        <f t="shared" si="201"/>
        <v>34.508744983312241</v>
      </c>
      <c r="AB196" s="37">
        <f t="shared" si="202"/>
        <v>36.364041539891375</v>
      </c>
      <c r="AC196" s="37">
        <f t="shared" si="203"/>
        <v>40.282271613322216</v>
      </c>
      <c r="AD196" s="37">
        <f t="shared" si="204"/>
        <v>41.777748713347563</v>
      </c>
      <c r="AE196" s="38">
        <f t="shared" si="205"/>
        <v>45.479762888033989</v>
      </c>
      <c r="AG196" s="77"/>
      <c r="AH196" s="34">
        <v>180</v>
      </c>
      <c r="AI196" s="37">
        <f t="shared" si="206"/>
        <v>31.117932786096492</v>
      </c>
      <c r="AJ196" s="37">
        <f t="shared" si="207"/>
        <v>33.583067156580427</v>
      </c>
      <c r="AK196" s="37">
        <f t="shared" si="208"/>
        <v>36.849171497968563</v>
      </c>
      <c r="AL196" s="37">
        <f t="shared" si="209"/>
        <v>38.901305993777896</v>
      </c>
      <c r="AM196" s="37">
        <f t="shared" si="210"/>
        <v>43.256786495856424</v>
      </c>
      <c r="AN196" s="37">
        <f t="shared" si="211"/>
        <v>44.926731862075847</v>
      </c>
      <c r="AO196" s="38">
        <f t="shared" si="212"/>
        <v>49.078286337987748</v>
      </c>
      <c r="AQ196" s="77"/>
      <c r="AR196" s="34">
        <v>180</v>
      </c>
      <c r="AS196" s="37">
        <f t="shared" si="213"/>
        <v>33.49210252599255</v>
      </c>
      <c r="AT196" s="37">
        <f t="shared" si="214"/>
        <v>36.238750646509061</v>
      </c>
      <c r="AU196" s="37">
        <f t="shared" si="215"/>
        <v>39.895927777044122</v>
      </c>
      <c r="AV196" s="37">
        <f t="shared" si="216"/>
        <v>42.204020134963095</v>
      </c>
      <c r="AW196" s="37">
        <f t="shared" si="217"/>
        <v>47.12802320168074</v>
      </c>
      <c r="AX196" s="37">
        <f t="shared" si="218"/>
        <v>49.024797536300788</v>
      </c>
      <c r="AY196" s="38">
        <f t="shared" si="219"/>
        <v>53.760765353090825</v>
      </c>
    </row>
    <row r="197" spans="3:57" x14ac:dyDescent="0.25">
      <c r="C197" s="77"/>
      <c r="D197" s="34">
        <v>210</v>
      </c>
      <c r="E197" s="37">
        <v>31.279743906398878</v>
      </c>
      <c r="F197" s="37">
        <v>33.13681072364168</v>
      </c>
      <c r="G197" s="37">
        <v>35.595359505463186</v>
      </c>
      <c r="H197" s="37">
        <v>37.07982403949319</v>
      </c>
      <c r="I197" s="37">
        <v>40.116931287221227</v>
      </c>
      <c r="J197" s="37">
        <v>41.387718415551397</v>
      </c>
      <c r="K197" s="38">
        <v>44.590599340312515</v>
      </c>
      <c r="M197" s="77"/>
      <c r="N197" s="34">
        <v>210</v>
      </c>
      <c r="O197" s="37">
        <f t="shared" si="192"/>
        <v>31.960596327702223</v>
      </c>
      <c r="P197" s="37">
        <f t="shared" si="193"/>
        <v>33.883725631017512</v>
      </c>
      <c r="Q197" s="37">
        <f t="shared" si="194"/>
        <v>36.434154652778886</v>
      </c>
      <c r="R197" s="37">
        <f t="shared" si="195"/>
        <v>37.976535065604672</v>
      </c>
      <c r="S197" s="37">
        <f t="shared" si="196"/>
        <v>41.137855893756146</v>
      </c>
      <c r="T197" s="37">
        <f t="shared" si="197"/>
        <v>42.462897504565959</v>
      </c>
      <c r="U197" s="38">
        <f t="shared" si="198"/>
        <v>45.808491220188039</v>
      </c>
      <c r="V197" s="27"/>
      <c r="W197" s="77"/>
      <c r="X197" s="34">
        <v>210</v>
      </c>
      <c r="Y197" s="37">
        <f t="shared" si="199"/>
        <v>33.718867984954798</v>
      </c>
      <c r="Z197" s="37">
        <f t="shared" si="200"/>
        <v>35.812640354836326</v>
      </c>
      <c r="AA197" s="37">
        <f t="shared" si="201"/>
        <v>38.600405309363268</v>
      </c>
      <c r="AB197" s="37">
        <f t="shared" si="202"/>
        <v>40.292390474989013</v>
      </c>
      <c r="AC197" s="37">
        <f t="shared" si="203"/>
        <v>43.774577148151096</v>
      </c>
      <c r="AD197" s="37">
        <f t="shared" si="204"/>
        <v>45.239769643240798</v>
      </c>
      <c r="AE197" s="38">
        <f t="shared" si="205"/>
        <v>48.954025593648524</v>
      </c>
      <c r="AG197" s="77"/>
      <c r="AH197" s="34">
        <v>210</v>
      </c>
      <c r="AI197" s="37">
        <f t="shared" si="206"/>
        <v>35.977512966261152</v>
      </c>
      <c r="AJ197" s="37">
        <f t="shared" si="207"/>
        <v>38.290711935943776</v>
      </c>
      <c r="AK197" s="37">
        <f t="shared" si="208"/>
        <v>41.383685912512249</v>
      </c>
      <c r="AL197" s="37">
        <f t="shared" si="209"/>
        <v>43.268071914570086</v>
      </c>
      <c r="AM197" s="37">
        <f t="shared" si="210"/>
        <v>47.162939204185683</v>
      </c>
      <c r="AN197" s="37">
        <f t="shared" si="211"/>
        <v>48.80839681098356</v>
      </c>
      <c r="AO197" s="38">
        <f t="shared" si="212"/>
        <v>52.99686042330675</v>
      </c>
      <c r="AQ197" s="77"/>
      <c r="AR197" s="34">
        <v>210</v>
      </c>
      <c r="AS197" s="37">
        <f t="shared" si="213"/>
        <v>38.917919593462209</v>
      </c>
      <c r="AT197" s="37">
        <f t="shared" si="214"/>
        <v>41.51645650510708</v>
      </c>
      <c r="AU197" s="37">
        <f t="shared" si="215"/>
        <v>45.006284278849911</v>
      </c>
      <c r="AV197" s="37">
        <f t="shared" si="216"/>
        <v>47.140825312298581</v>
      </c>
      <c r="AW197" s="37">
        <f t="shared" si="217"/>
        <v>51.572210230340445</v>
      </c>
      <c r="AX197" s="37">
        <f t="shared" si="218"/>
        <v>53.45201161941079</v>
      </c>
      <c r="AY197" s="38">
        <f t="shared" si="219"/>
        <v>58.256904807587418</v>
      </c>
      <c r="BA197" t="s">
        <v>41</v>
      </c>
      <c r="BB197">
        <f>(BB195-BB189)/($BA195-$BA189)</f>
        <v>4.6799999999999949E-3</v>
      </c>
      <c r="BC197">
        <f t="shared" ref="BC197:BE197" si="220">(BC195-BC189)/($BA195-$BA189)</f>
        <v>2.880000000000001E-3</v>
      </c>
      <c r="BD197">
        <f t="shared" si="220"/>
        <v>1.4933333333333318E-3</v>
      </c>
      <c r="BE197">
        <f t="shared" si="220"/>
        <v>4.166666666666726E-4</v>
      </c>
    </row>
    <row r="198" spans="3:57" x14ac:dyDescent="0.25">
      <c r="C198" s="77"/>
      <c r="D198" s="34">
        <v>240</v>
      </c>
      <c r="E198" s="37">
        <v>30.668979887794869</v>
      </c>
      <c r="F198" s="37">
        <v>33.168798509549006</v>
      </c>
      <c r="G198" s="37">
        <v>35.527043770591128</v>
      </c>
      <c r="H198" s="37">
        <v>37.155486711534245</v>
      </c>
      <c r="I198" s="37">
        <v>40.694268571223169</v>
      </c>
      <c r="J198" s="37">
        <v>41.827700359881298</v>
      </c>
      <c r="K198" s="38">
        <v>45.130874144489198</v>
      </c>
      <c r="M198" s="77"/>
      <c r="N198" s="34">
        <v>240</v>
      </c>
      <c r="O198" s="37">
        <f t="shared" si="192"/>
        <v>31.328733281880769</v>
      </c>
      <c r="P198" s="37">
        <f t="shared" si="193"/>
        <v>33.916876514268679</v>
      </c>
      <c r="Q198" s="37">
        <f t="shared" si="194"/>
        <v>36.363217802469919</v>
      </c>
      <c r="R198" s="37">
        <f t="shared" si="195"/>
        <v>38.055198875802901</v>
      </c>
      <c r="S198" s="37">
        <f t="shared" si="196"/>
        <v>41.739674972806377</v>
      </c>
      <c r="T198" s="37">
        <f t="shared" si="197"/>
        <v>42.92197749193928</v>
      </c>
      <c r="U198" s="38">
        <f t="shared" si="198"/>
        <v>46.373682029120125</v>
      </c>
      <c r="V198" s="27"/>
      <c r="W198" s="77"/>
      <c r="X198" s="34">
        <v>240</v>
      </c>
      <c r="Y198" s="37">
        <f t="shared" si="199"/>
        <v>33.032505574474492</v>
      </c>
      <c r="Z198" s="37">
        <f t="shared" si="200"/>
        <v>35.848795606834386</v>
      </c>
      <c r="AA198" s="37">
        <f t="shared" si="201"/>
        <v>38.522697792174007</v>
      </c>
      <c r="AB198" s="37">
        <f t="shared" si="202"/>
        <v>40.378806683919578</v>
      </c>
      <c r="AC198" s="37">
        <f t="shared" si="203"/>
        <v>44.439637787073366</v>
      </c>
      <c r="AD198" s="37">
        <f t="shared" si="204"/>
        <v>45.748184190444967</v>
      </c>
      <c r="AE198" s="38">
        <f t="shared" si="205"/>
        <v>49.583581205635177</v>
      </c>
      <c r="AG198" s="77"/>
      <c r="AH198" s="34">
        <v>240</v>
      </c>
      <c r="AI198" s="37">
        <f t="shared" si="206"/>
        <v>35.221074201842285</v>
      </c>
      <c r="AJ198" s="37">
        <f t="shared" si="207"/>
        <v>38.330730580326033</v>
      </c>
      <c r="AK198" s="37">
        <f t="shared" si="208"/>
        <v>41.297271117746853</v>
      </c>
      <c r="AL198" s="37">
        <f t="shared" si="209"/>
        <v>43.36445841807793</v>
      </c>
      <c r="AM198" s="37">
        <f t="shared" si="210"/>
        <v>47.909341776648589</v>
      </c>
      <c r="AN198" s="37">
        <f t="shared" si="211"/>
        <v>49.380267921610695</v>
      </c>
      <c r="AO198" s="38">
        <f t="shared" si="212"/>
        <v>53.70921158758469</v>
      </c>
      <c r="AQ198" s="77"/>
      <c r="AR198" s="34">
        <v>240</v>
      </c>
      <c r="AS198" s="37">
        <f t="shared" si="213"/>
        <v>38.070350132856483</v>
      </c>
      <c r="AT198" s="37">
        <f t="shared" si="214"/>
        <v>41.56149883435674</v>
      </c>
      <c r="AU198" s="37">
        <f t="shared" si="215"/>
        <v>44.908548178237631</v>
      </c>
      <c r="AV198" s="37">
        <f t="shared" si="216"/>
        <v>47.250174614090561</v>
      </c>
      <c r="AW198" s="37">
        <f t="shared" si="217"/>
        <v>52.424357991968016</v>
      </c>
      <c r="AX198" s="37">
        <f t="shared" si="218"/>
        <v>54.106373956491026</v>
      </c>
      <c r="AY198" s="38">
        <f t="shared" si="219"/>
        <v>59.076877984714223</v>
      </c>
      <c r="BA198" t="s">
        <v>42</v>
      </c>
      <c r="BB198">
        <f>BB195-BB197*$BA195</f>
        <v>1.0978000000000001</v>
      </c>
      <c r="BC198">
        <f t="shared" ref="BC198:BE198" si="221">BC195-BC197*$BA195</f>
        <v>1.0601</v>
      </c>
      <c r="BD198">
        <f t="shared" si="221"/>
        <v>1.0312666666666668</v>
      </c>
      <c r="BE198">
        <f t="shared" si="221"/>
        <v>1.0087333333333333</v>
      </c>
    </row>
    <row r="199" spans="3:57" x14ac:dyDescent="0.25">
      <c r="C199" s="77"/>
      <c r="D199" s="34">
        <v>270</v>
      </c>
      <c r="E199" s="37">
        <v>31.085763584537808</v>
      </c>
      <c r="F199" s="37">
        <v>33.285153098989383</v>
      </c>
      <c r="G199" s="37">
        <v>36.187018090386495</v>
      </c>
      <c r="H199" s="37">
        <v>37.990490295587655</v>
      </c>
      <c r="I199" s="37">
        <v>41.36198849592683</v>
      </c>
      <c r="J199" s="37">
        <v>42.759665404636699</v>
      </c>
      <c r="K199" s="38">
        <v>46.520471158325826</v>
      </c>
      <c r="M199" s="77"/>
      <c r="N199" s="34">
        <v>270</v>
      </c>
      <c r="O199" s="37">
        <f t="shared" si="192"/>
        <v>31.759881210523517</v>
      </c>
      <c r="P199" s="37">
        <f t="shared" si="193"/>
        <v>34.037469026396877</v>
      </c>
      <c r="Q199" s="37">
        <f t="shared" si="194"/>
        <v>37.048676497656693</v>
      </c>
      <c r="R199" s="37">
        <f t="shared" si="195"/>
        <v>38.923639474543769</v>
      </c>
      <c r="S199" s="37">
        <f t="shared" si="196"/>
        <v>42.436055733931759</v>
      </c>
      <c r="T199" s="37">
        <f t="shared" si="197"/>
        <v>43.894928559802402</v>
      </c>
      <c r="U199" s="38">
        <f t="shared" si="198"/>
        <v>47.828480871772143</v>
      </c>
      <c r="V199" s="27"/>
      <c r="W199" s="77"/>
      <c r="X199" s="34">
        <v>270</v>
      </c>
      <c r="Y199" s="37">
        <f t="shared" si="199"/>
        <v>33.500756674414127</v>
      </c>
      <c r="Z199" s="37">
        <f t="shared" si="200"/>
        <v>35.980335001673708</v>
      </c>
      <c r="AA199" s="37">
        <f t="shared" si="201"/>
        <v>39.273985938235029</v>
      </c>
      <c r="AB199" s="37">
        <f t="shared" si="202"/>
        <v>41.333620472492413</v>
      </c>
      <c r="AC199" s="37">
        <f t="shared" si="203"/>
        <v>45.210055714123008</v>
      </c>
      <c r="AD199" s="37">
        <f t="shared" si="204"/>
        <v>46.827011827992962</v>
      </c>
      <c r="AE199" s="38">
        <f t="shared" si="205"/>
        <v>51.206814883486466</v>
      </c>
      <c r="AG199" s="77"/>
      <c r="AH199" s="34">
        <v>270</v>
      </c>
      <c r="AI199" s="37">
        <f t="shared" si="206"/>
        <v>35.737033105153806</v>
      </c>
      <c r="AJ199" s="37">
        <f t="shared" si="207"/>
        <v>38.476346880689356</v>
      </c>
      <c r="AK199" s="37">
        <f t="shared" si="208"/>
        <v>42.133218679047737</v>
      </c>
      <c r="AL199" s="37">
        <f t="shared" si="209"/>
        <v>44.430357538701998</v>
      </c>
      <c r="AM199" s="37">
        <f t="shared" si="210"/>
        <v>48.774988590463131</v>
      </c>
      <c r="AN199" s="37">
        <f t="shared" si="211"/>
        <v>50.595281573742845</v>
      </c>
      <c r="AO199" s="38">
        <f t="shared" si="212"/>
        <v>55.549115676903973</v>
      </c>
      <c r="AQ199" s="77"/>
      <c r="AR199" s="34">
        <v>270</v>
      </c>
      <c r="AS199" s="37">
        <f t="shared" si="213"/>
        <v>38.648350848031683</v>
      </c>
      <c r="AT199" s="37">
        <f t="shared" si="214"/>
        <v>41.725419702802945</v>
      </c>
      <c r="AU199" s="37">
        <f t="shared" si="215"/>
        <v>45.854569761948426</v>
      </c>
      <c r="AV199" s="37">
        <f t="shared" si="216"/>
        <v>48.460498258064099</v>
      </c>
      <c r="AW199" s="37">
        <f t="shared" si="217"/>
        <v>53.413800922966487</v>
      </c>
      <c r="AX199" s="37">
        <f t="shared" si="218"/>
        <v>55.498421133427314</v>
      </c>
      <c r="AY199" s="38">
        <f t="shared" si="219"/>
        <v>61.198415065799573</v>
      </c>
    </row>
    <row r="200" spans="3:57" x14ac:dyDescent="0.25">
      <c r="C200" s="77"/>
      <c r="D200" s="34">
        <v>300</v>
      </c>
      <c r="E200" s="37">
        <v>27.548526592391543</v>
      </c>
      <c r="F200" s="37">
        <v>30.587679082988458</v>
      </c>
      <c r="G200" s="37">
        <v>33.187176800189647</v>
      </c>
      <c r="H200" s="37">
        <v>34.735688703072348</v>
      </c>
      <c r="I200" s="37">
        <v>37.834305196065678</v>
      </c>
      <c r="J200" s="37">
        <v>39.207641649454771</v>
      </c>
      <c r="K200" s="38">
        <v>42.746914433558402</v>
      </c>
      <c r="M200" s="77"/>
      <c r="N200" s="34">
        <v>300</v>
      </c>
      <c r="O200" s="37">
        <f t="shared" si="192"/>
        <v>28.105334273553307</v>
      </c>
      <c r="P200" s="37">
        <f t="shared" si="193"/>
        <v>31.244647360181514</v>
      </c>
      <c r="Q200" s="37">
        <f t="shared" si="194"/>
        <v>33.935923437564249</v>
      </c>
      <c r="R200" s="37">
        <f t="shared" si="195"/>
        <v>35.541783746777831</v>
      </c>
      <c r="S200" s="37">
        <f t="shared" si="196"/>
        <v>38.761155898806756</v>
      </c>
      <c r="T200" s="37">
        <f t="shared" si="197"/>
        <v>40.190571371406712</v>
      </c>
      <c r="U200" s="38">
        <f t="shared" si="198"/>
        <v>43.881611941940641</v>
      </c>
      <c r="V200" s="27"/>
      <c r="W200" s="77"/>
      <c r="X200" s="34">
        <v>300</v>
      </c>
      <c r="Y200" s="37">
        <f t="shared" si="199"/>
        <v>29.543199691181798</v>
      </c>
      <c r="Z200" s="37">
        <f t="shared" si="200"/>
        <v>32.941225642431178</v>
      </c>
      <c r="AA200" s="37">
        <f t="shared" si="201"/>
        <v>35.869569659399701</v>
      </c>
      <c r="AB200" s="37">
        <f t="shared" si="202"/>
        <v>37.623566220572357</v>
      </c>
      <c r="AC200" s="37">
        <f t="shared" si="203"/>
        <v>41.154866882035101</v>
      </c>
      <c r="AD200" s="37">
        <f t="shared" si="204"/>
        <v>42.729144396171073</v>
      </c>
      <c r="AE200" s="38">
        <f t="shared" si="205"/>
        <v>46.812234007275336</v>
      </c>
      <c r="AG200" s="77"/>
      <c r="AH200" s="34">
        <v>300</v>
      </c>
      <c r="AI200" s="37">
        <f t="shared" si="206"/>
        <v>31.389886434739982</v>
      </c>
      <c r="AJ200" s="37">
        <f t="shared" si="207"/>
        <v>35.120544197525675</v>
      </c>
      <c r="AK200" s="37">
        <f t="shared" si="208"/>
        <v>38.353725593306137</v>
      </c>
      <c r="AL200" s="37">
        <f t="shared" si="209"/>
        <v>40.298219634796034</v>
      </c>
      <c r="AM200" s="37">
        <f t="shared" si="210"/>
        <v>44.230678729396068</v>
      </c>
      <c r="AN200" s="37">
        <f t="shared" si="211"/>
        <v>45.991269704077737</v>
      </c>
      <c r="AO200" s="38">
        <f t="shared" si="212"/>
        <v>50.578624228554361</v>
      </c>
      <c r="AQ200" s="77"/>
      <c r="AR200" s="34">
        <v>300</v>
      </c>
      <c r="AS200" s="37">
        <f t="shared" si="213"/>
        <v>33.79452425861421</v>
      </c>
      <c r="AT200" s="37">
        <f t="shared" si="214"/>
        <v>37.957790699985331</v>
      </c>
      <c r="AU200" s="37">
        <f t="shared" si="215"/>
        <v>41.587381825813964</v>
      </c>
      <c r="AV200" s="37">
        <f t="shared" si="216"/>
        <v>43.779577624319998</v>
      </c>
      <c r="AW200" s="37">
        <f t="shared" si="217"/>
        <v>48.23361440469202</v>
      </c>
      <c r="AX200" s="37">
        <f t="shared" si="218"/>
        <v>50.236428288943891</v>
      </c>
      <c r="AY200" s="38">
        <f t="shared" si="219"/>
        <v>55.479320551161443</v>
      </c>
    </row>
    <row r="201" spans="3:57" ht="15.75" thickBot="1" x14ac:dyDescent="0.3">
      <c r="C201" s="78"/>
      <c r="D201" s="39">
        <v>330</v>
      </c>
      <c r="E201" s="40">
        <v>26.249004267499348</v>
      </c>
      <c r="F201" s="40">
        <v>28.757806115807817</v>
      </c>
      <c r="G201" s="40">
        <v>30.996161559040186</v>
      </c>
      <c r="H201" s="40">
        <v>32.55450627079793</v>
      </c>
      <c r="I201" s="40">
        <v>35.79979920212903</v>
      </c>
      <c r="J201" s="40">
        <v>36.925251385592581</v>
      </c>
      <c r="K201" s="41">
        <v>39.835335166360487</v>
      </c>
      <c r="M201" s="78"/>
      <c r="N201" s="39">
        <v>330</v>
      </c>
      <c r="O201" s="40">
        <f t="shared" si="192"/>
        <v>26.765333165200179</v>
      </c>
      <c r="P201" s="40">
        <f t="shared" si="193"/>
        <v>29.353545711133538</v>
      </c>
      <c r="Q201" s="40">
        <f t="shared" si="194"/>
        <v>31.667178883070026</v>
      </c>
      <c r="R201" s="40">
        <f t="shared" si="195"/>
        <v>33.280397241619326</v>
      </c>
      <c r="S201" s="40">
        <f t="shared" si="196"/>
        <v>36.64646145804128</v>
      </c>
      <c r="T201" s="40">
        <f t="shared" si="197"/>
        <v>37.81584616014726</v>
      </c>
      <c r="U201" s="41">
        <f t="shared" si="198"/>
        <v>40.844419563403491</v>
      </c>
      <c r="W201" s="78"/>
      <c r="X201" s="39">
        <v>330</v>
      </c>
      <c r="Y201" s="40">
        <f t="shared" si="199"/>
        <v>28.098645070315726</v>
      </c>
      <c r="Z201" s="40">
        <f t="shared" si="200"/>
        <v>30.8919705631697</v>
      </c>
      <c r="AA201" s="40">
        <f t="shared" si="201"/>
        <v>33.40004617733473</v>
      </c>
      <c r="AB201" s="40">
        <f t="shared" si="202"/>
        <v>35.155005678811108</v>
      </c>
      <c r="AC201" s="40">
        <f t="shared" si="203"/>
        <v>38.83303385406532</v>
      </c>
      <c r="AD201" s="40">
        <f t="shared" si="204"/>
        <v>40.115902369149993</v>
      </c>
      <c r="AE201" s="41">
        <f t="shared" si="205"/>
        <v>43.450555178101006</v>
      </c>
      <c r="AG201" s="78"/>
      <c r="AH201" s="39">
        <v>330</v>
      </c>
      <c r="AI201" s="40">
        <f t="shared" si="206"/>
        <v>29.810918872077433</v>
      </c>
      <c r="AJ201" s="40">
        <f t="shared" si="207"/>
        <v>32.86794313163972</v>
      </c>
      <c r="AK201" s="40">
        <f t="shared" si="208"/>
        <v>35.626025519153565</v>
      </c>
      <c r="AL201" s="40">
        <f t="shared" si="209"/>
        <v>37.563244227854902</v>
      </c>
      <c r="AM201" s="40">
        <f t="shared" si="210"/>
        <v>41.642448928165727</v>
      </c>
      <c r="AN201" s="40">
        <f t="shared" si="211"/>
        <v>43.071264660747616</v>
      </c>
      <c r="AO201" s="41">
        <f t="shared" si="212"/>
        <v>46.799578121969631</v>
      </c>
      <c r="AQ201" s="78"/>
      <c r="AR201" s="39">
        <v>330</v>
      </c>
      <c r="AS201" s="40">
        <f t="shared" si="213"/>
        <v>32.04072473802551</v>
      </c>
      <c r="AT201" s="40">
        <f t="shared" si="214"/>
        <v>35.440732964875579</v>
      </c>
      <c r="AU201" s="40">
        <f t="shared" si="215"/>
        <v>38.5239524664388</v>
      </c>
      <c r="AV201" s="40">
        <f t="shared" si="216"/>
        <v>40.698181695627738</v>
      </c>
      <c r="AW201" s="40">
        <f t="shared" si="217"/>
        <v>45.299027479328956</v>
      </c>
      <c r="AX201" s="40">
        <f t="shared" si="218"/>
        <v>46.917600179785019</v>
      </c>
      <c r="AY201" s="41">
        <f t="shared" si="219"/>
        <v>51.157707327810719</v>
      </c>
    </row>
    <row r="202" spans="3:57" ht="14.45" customHeight="1" x14ac:dyDescent="0.25">
      <c r="C202" s="79" t="s">
        <v>43</v>
      </c>
      <c r="D202" s="34" t="s">
        <v>44</v>
      </c>
      <c r="E202" s="43">
        <v>31.002623679963794</v>
      </c>
      <c r="F202" s="43">
        <v>33.216194841751317</v>
      </c>
      <c r="G202" s="43">
        <v>35.730105273325165</v>
      </c>
      <c r="H202" s="43">
        <v>37.445758289620152</v>
      </c>
      <c r="I202" s="43">
        <v>40.904787201218973</v>
      </c>
      <c r="J202" s="43">
        <v>42.185387443671644</v>
      </c>
      <c r="K202" s="44">
        <v>45.792264474494573</v>
      </c>
      <c r="M202" s="79" t="s">
        <v>43</v>
      </c>
      <c r="N202" s="34" t="s">
        <v>44</v>
      </c>
      <c r="O202" s="43">
        <f t="shared" si="192"/>
        <v>31.673864374702749</v>
      </c>
      <c r="P202" s="43">
        <f t="shared" si="193"/>
        <v>33.96599777660478</v>
      </c>
      <c r="Q202" s="43">
        <f t="shared" si="194"/>
        <v>36.574081702230089</v>
      </c>
      <c r="R202" s="43">
        <f t="shared" si="195"/>
        <v>38.357028251134778</v>
      </c>
      <c r="S202" s="43">
        <f t="shared" si="196"/>
        <v>41.959189682766706</v>
      </c>
      <c r="T202" s="43">
        <f t="shared" si="197"/>
        <v>43.295309374751675</v>
      </c>
      <c r="U202" s="44">
        <f t="shared" si="198"/>
        <v>47.065905036614353</v>
      </c>
      <c r="W202" s="79" t="s">
        <v>43</v>
      </c>
      <c r="X202" s="34" t="s">
        <v>44</v>
      </c>
      <c r="Y202" s="43">
        <f t="shared" si="199"/>
        <v>33.407308641752564</v>
      </c>
      <c r="Z202" s="43">
        <f t="shared" si="200"/>
        <v>35.902372496119419</v>
      </c>
      <c r="AA202" s="43">
        <f t="shared" si="201"/>
        <v>38.753716262983197</v>
      </c>
      <c r="AB202" s="43">
        <f t="shared" si="202"/>
        <v>40.710491654210031</v>
      </c>
      <c r="AC202" s="43">
        <f t="shared" si="203"/>
        <v>44.682391294236091</v>
      </c>
      <c r="AD202" s="43">
        <f t="shared" si="204"/>
        <v>46.161930215644325</v>
      </c>
      <c r="AE202" s="44">
        <f t="shared" si="205"/>
        <v>50.355453629045513</v>
      </c>
      <c r="AG202" s="79" t="s">
        <v>43</v>
      </c>
      <c r="AH202" s="34" t="s">
        <v>44</v>
      </c>
      <c r="AI202" s="43">
        <f t="shared" si="206"/>
        <v>35.634029867248998</v>
      </c>
      <c r="AJ202" s="43">
        <f t="shared" si="207"/>
        <v>38.390037079064314</v>
      </c>
      <c r="AK202" s="43">
        <f t="shared" si="208"/>
        <v>41.554209018039558</v>
      </c>
      <c r="AL202" s="43">
        <f t="shared" si="209"/>
        <v>43.73454062681413</v>
      </c>
      <c r="AM202" s="43">
        <f t="shared" si="210"/>
        <v>48.181985566026015</v>
      </c>
      <c r="AN202" s="43">
        <f t="shared" si="211"/>
        <v>49.845997140701655</v>
      </c>
      <c r="AO202" s="44">
        <f t="shared" si="212"/>
        <v>54.583542248233627</v>
      </c>
      <c r="AQ202" s="79" t="s">
        <v>43</v>
      </c>
      <c r="AR202" s="34" t="s">
        <v>44</v>
      </c>
      <c r="AS202" s="43">
        <f t="shared" si="213"/>
        <v>38.532921595058248</v>
      </c>
      <c r="AT202" s="43">
        <f t="shared" si="214"/>
        <v>41.628255704175672</v>
      </c>
      <c r="AU202" s="43">
        <f t="shared" si="215"/>
        <v>45.199186747961129</v>
      </c>
      <c r="AV202" s="43">
        <f t="shared" si="216"/>
        <v>47.670178379325186</v>
      </c>
      <c r="AW202" s="43">
        <f t="shared" si="217"/>
        <v>52.735858952270583</v>
      </c>
      <c r="AX202" s="43">
        <f t="shared" si="218"/>
        <v>54.639678692118906</v>
      </c>
      <c r="AY202" s="44">
        <f t="shared" si="219"/>
        <v>60.08438729318577</v>
      </c>
    </row>
    <row r="203" spans="3:57" x14ac:dyDescent="0.25">
      <c r="C203" s="80"/>
      <c r="D203" s="34" t="s">
        <v>45</v>
      </c>
      <c r="E203" s="37">
        <v>29.70375809968996</v>
      </c>
      <c r="F203" s="37">
        <v>31.665165182762845</v>
      </c>
      <c r="G203" s="37">
        <v>34.289202576455047</v>
      </c>
      <c r="H203" s="37">
        <v>35.935776381089781</v>
      </c>
      <c r="I203" s="37">
        <v>39.246897135240914</v>
      </c>
      <c r="J203" s="37">
        <v>40.487187011164117</v>
      </c>
      <c r="K203" s="45">
        <v>44.512504860499554</v>
      </c>
      <c r="M203" s="80"/>
      <c r="N203" s="34" t="s">
        <v>45</v>
      </c>
      <c r="O203" s="37">
        <f t="shared" si="192"/>
        <v>30.330801439279291</v>
      </c>
      <c r="P203" s="37">
        <f t="shared" si="193"/>
        <v>32.359492077880496</v>
      </c>
      <c r="Q203" s="37">
        <f t="shared" si="194"/>
        <v>35.078557201176586</v>
      </c>
      <c r="R203" s="37">
        <f t="shared" si="195"/>
        <v>36.787690504864507</v>
      </c>
      <c r="S203" s="37">
        <f t="shared" si="196"/>
        <v>40.231452926365428</v>
      </c>
      <c r="T203" s="37">
        <f t="shared" si="197"/>
        <v>41.523780241093696</v>
      </c>
      <c r="U203" s="45">
        <f t="shared" si="198"/>
        <v>45.726815356679587</v>
      </c>
      <c r="W203" s="80"/>
      <c r="X203" s="34" t="s">
        <v>45</v>
      </c>
      <c r="Y203" s="37">
        <f t="shared" si="199"/>
        <v>31.95008338250598</v>
      </c>
      <c r="Z203" s="37">
        <f t="shared" si="200"/>
        <v>34.152568825314376</v>
      </c>
      <c r="AA203" s="37">
        <f t="shared" si="201"/>
        <v>37.117097434250439</v>
      </c>
      <c r="AB203" s="37">
        <f t="shared" si="202"/>
        <v>38.987829158611987</v>
      </c>
      <c r="AC203" s="37">
        <f t="shared" si="203"/>
        <v>42.774226394887428</v>
      </c>
      <c r="AD203" s="37">
        <f t="shared" si="204"/>
        <v>44.200976777748131</v>
      </c>
      <c r="AE203" s="45">
        <f t="shared" si="205"/>
        <v>48.86309805864547</v>
      </c>
      <c r="AG203" s="80"/>
      <c r="AH203" s="34" t="s">
        <v>45</v>
      </c>
      <c r="AI203" s="37">
        <f t="shared" si="206"/>
        <v>34.030016107786629</v>
      </c>
      <c r="AJ203" s="37">
        <f t="shared" si="207"/>
        <v>36.455967746075665</v>
      </c>
      <c r="AK203" s="37">
        <f t="shared" si="208"/>
        <v>39.736141961688013</v>
      </c>
      <c r="AL203" s="37">
        <f t="shared" si="209"/>
        <v>41.814691011034945</v>
      </c>
      <c r="AM203" s="37">
        <f t="shared" si="210"/>
        <v>46.041754185132135</v>
      </c>
      <c r="AN203" s="37">
        <f t="shared" si="211"/>
        <v>47.641398409316778</v>
      </c>
      <c r="AO203" s="45">
        <f t="shared" si="212"/>
        <v>52.89403209880885</v>
      </c>
      <c r="AQ203" s="80"/>
      <c r="AR203" s="34" t="s">
        <v>45</v>
      </c>
      <c r="AS203" s="37">
        <f t="shared" si="213"/>
        <v>36.738011629585756</v>
      </c>
      <c r="AT203" s="37">
        <f t="shared" si="214"/>
        <v>39.454573308358803</v>
      </c>
      <c r="AU203" s="37">
        <f t="shared" si="215"/>
        <v>43.145193842812873</v>
      </c>
      <c r="AV203" s="37">
        <f t="shared" si="216"/>
        <v>45.493953824003071</v>
      </c>
      <c r="AW203" s="37">
        <f t="shared" si="217"/>
        <v>50.293936289670242</v>
      </c>
      <c r="AX203" s="37">
        <f t="shared" si="218"/>
        <v>52.118347521376215</v>
      </c>
      <c r="AY203" s="45">
        <f t="shared" si="219"/>
        <v>58.138607092170467</v>
      </c>
    </row>
    <row r="204" spans="3:57" x14ac:dyDescent="0.25">
      <c r="C204" s="80"/>
      <c r="D204" s="34" t="s">
        <v>46</v>
      </c>
      <c r="E204" s="37">
        <v>27.25419703187503</v>
      </c>
      <c r="F204" s="37">
        <v>30.096353184679582</v>
      </c>
      <c r="G204" s="37">
        <v>31.909722092943042</v>
      </c>
      <c r="H204" s="37">
        <v>33.136900826551738</v>
      </c>
      <c r="I204" s="37">
        <v>36.240241630787274</v>
      </c>
      <c r="J204" s="37">
        <v>37.068606335603604</v>
      </c>
      <c r="K204" s="45">
        <v>40.796496513646559</v>
      </c>
      <c r="M204" s="80"/>
      <c r="N204" s="34" t="s">
        <v>46</v>
      </c>
      <c r="O204" s="37">
        <f t="shared" si="192"/>
        <v>27.80171337589185</v>
      </c>
      <c r="P204" s="37">
        <f t="shared" si="193"/>
        <v>30.736607367082858</v>
      </c>
      <c r="Q204" s="37">
        <f t="shared" si="194"/>
        <v>32.612662984241773</v>
      </c>
      <c r="R204" s="37">
        <f t="shared" si="195"/>
        <v>33.883819008932264</v>
      </c>
      <c r="S204" s="37">
        <f t="shared" si="196"/>
        <v>37.103971038303591</v>
      </c>
      <c r="T204" s="37">
        <f t="shared" si="197"/>
        <v>37.964872820794525</v>
      </c>
      <c r="U204" s="45">
        <f t="shared" si="198"/>
        <v>41.846266803110737</v>
      </c>
      <c r="W204" s="80"/>
      <c r="X204" s="34" t="s">
        <v>46</v>
      </c>
      <c r="Y204" s="37">
        <f t="shared" si="199"/>
        <v>29.215579867811041</v>
      </c>
      <c r="Z204" s="37">
        <f t="shared" si="200"/>
        <v>32.390012936945915</v>
      </c>
      <c r="AA204" s="37">
        <f t="shared" si="201"/>
        <v>34.427990080695359</v>
      </c>
      <c r="AB204" s="37">
        <f t="shared" si="202"/>
        <v>35.812742192335755</v>
      </c>
      <c r="AC204" s="37">
        <f t="shared" si="203"/>
        <v>39.334630155206938</v>
      </c>
      <c r="AD204" s="37">
        <f t="shared" si="204"/>
        <v>40.279579913354979</v>
      </c>
      <c r="AE204" s="45">
        <f t="shared" si="205"/>
        <v>44.557502468803285</v>
      </c>
      <c r="AG204" s="80"/>
      <c r="AH204" s="34" t="s">
        <v>46</v>
      </c>
      <c r="AI204" s="37">
        <f t="shared" si="206"/>
        <v>31.031413090345243</v>
      </c>
      <c r="AJ204" s="37">
        <f t="shared" si="207"/>
        <v>34.513820579127703</v>
      </c>
      <c r="AK204" s="37">
        <f t="shared" si="208"/>
        <v>36.759999839189625</v>
      </c>
      <c r="AL204" s="37">
        <f t="shared" si="209"/>
        <v>38.29082465182703</v>
      </c>
      <c r="AM204" s="37">
        <f t="shared" si="210"/>
        <v>42.200742879556188</v>
      </c>
      <c r="AN204" s="37">
        <f t="shared" si="211"/>
        <v>43.253784514285563</v>
      </c>
      <c r="AO204" s="45">
        <f t="shared" si="212"/>
        <v>48.041705842146094</v>
      </c>
      <c r="AQ204" s="80"/>
      <c r="AR204" s="34" t="s">
        <v>46</v>
      </c>
      <c r="AS204" s="37">
        <f t="shared" si="213"/>
        <v>33.395920578981013</v>
      </c>
      <c r="AT204" s="37">
        <f t="shared" si="214"/>
        <v>37.278875949220676</v>
      </c>
      <c r="AU204" s="37">
        <f t="shared" si="215"/>
        <v>39.795811017381517</v>
      </c>
      <c r="AV204" s="37">
        <f t="shared" si="216"/>
        <v>41.51658336648773</v>
      </c>
      <c r="AW204" s="37">
        <f t="shared" si="217"/>
        <v>45.931039193260993</v>
      </c>
      <c r="AX204" s="37">
        <f t="shared" si="218"/>
        <v>47.124617809332925</v>
      </c>
      <c r="AY204" s="45">
        <f t="shared" si="219"/>
        <v>52.575571190728915</v>
      </c>
    </row>
    <row r="205" spans="3:57" x14ac:dyDescent="0.25">
      <c r="C205" s="80"/>
      <c r="D205" s="34" t="s">
        <v>47</v>
      </c>
      <c r="E205" s="37">
        <v>23.439022783249559</v>
      </c>
      <c r="F205" s="37">
        <v>25.203683490044025</v>
      </c>
      <c r="G205" s="37">
        <v>27.461426046582385</v>
      </c>
      <c r="H205" s="37">
        <v>29.016930797032146</v>
      </c>
      <c r="I205" s="37">
        <v>31.987214539372054</v>
      </c>
      <c r="J205" s="37">
        <v>33.114322304201458</v>
      </c>
      <c r="K205" s="45">
        <v>36.705165682375302</v>
      </c>
      <c r="M205" s="80"/>
      <c r="N205" s="34" t="s">
        <v>47</v>
      </c>
      <c r="O205" s="37">
        <f t="shared" si="192"/>
        <v>23.872635160987311</v>
      </c>
      <c r="P205" s="37">
        <f t="shared" si="193"/>
        <v>25.688473018134712</v>
      </c>
      <c r="Q205" s="37">
        <f t="shared" si="194"/>
        <v>28.015476634269174</v>
      </c>
      <c r="R205" s="37">
        <f t="shared" si="195"/>
        <v>29.621171273026125</v>
      </c>
      <c r="S205" s="37">
        <f t="shared" si="196"/>
        <v>32.692895335510826</v>
      </c>
      <c r="T205" s="37">
        <f t="shared" si="197"/>
        <v>33.860420028019206</v>
      </c>
      <c r="U205" s="45">
        <f t="shared" si="198"/>
        <v>37.587086290905809</v>
      </c>
      <c r="W205" s="80"/>
      <c r="X205" s="34" t="s">
        <v>47</v>
      </c>
      <c r="Y205" s="37">
        <f t="shared" si="199"/>
        <v>24.992301993896145</v>
      </c>
      <c r="Z205" s="37">
        <f t="shared" si="200"/>
        <v>26.940322314955772</v>
      </c>
      <c r="AA205" s="37">
        <f t="shared" si="201"/>
        <v>29.446220648936652</v>
      </c>
      <c r="AB205" s="37">
        <f t="shared" si="202"/>
        <v>31.181553694119785</v>
      </c>
      <c r="AC205" s="37">
        <f t="shared" si="203"/>
        <v>34.515299742324892</v>
      </c>
      <c r="AD205" s="37">
        <f t="shared" si="204"/>
        <v>35.787223905134852</v>
      </c>
      <c r="AE205" s="45">
        <f t="shared" si="205"/>
        <v>39.864735849781702</v>
      </c>
      <c r="AG205" s="80"/>
      <c r="AH205" s="34" t="s">
        <v>47</v>
      </c>
      <c r="AI205" s="37">
        <f t="shared" si="206"/>
        <v>26.429944884939889</v>
      </c>
      <c r="AJ205" s="37">
        <f t="shared" si="207"/>
        <v>28.54787477281867</v>
      </c>
      <c r="AK205" s="37">
        <f t="shared" si="208"/>
        <v>31.2837519230563</v>
      </c>
      <c r="AL205" s="37">
        <f t="shared" si="209"/>
        <v>33.185757283827471</v>
      </c>
      <c r="AM205" s="37">
        <f t="shared" si="210"/>
        <v>36.856409987873221</v>
      </c>
      <c r="AN205" s="37">
        <f t="shared" si="211"/>
        <v>38.262581098683583</v>
      </c>
      <c r="AO205" s="45">
        <f t="shared" si="212"/>
        <v>42.791281400665447</v>
      </c>
      <c r="AQ205" s="80"/>
      <c r="AR205" s="34" t="s">
        <v>47</v>
      </c>
      <c r="AS205" s="37">
        <f t="shared" si="213"/>
        <v>28.302494064129043</v>
      </c>
      <c r="AT205" s="37">
        <f t="shared" si="214"/>
        <v>30.641459831032698</v>
      </c>
      <c r="AU205" s="37">
        <f t="shared" si="215"/>
        <v>33.676481541933896</v>
      </c>
      <c r="AV205" s="37">
        <f t="shared" si="216"/>
        <v>35.795263666059135</v>
      </c>
      <c r="AW205" s="37">
        <f t="shared" si="217"/>
        <v>39.904055385185615</v>
      </c>
      <c r="AX205" s="37">
        <f t="shared" si="218"/>
        <v>41.484796064551738</v>
      </c>
      <c r="AY205" s="45">
        <f t="shared" si="219"/>
        <v>46.600150684878109</v>
      </c>
    </row>
    <row r="206" spans="3:57" x14ac:dyDescent="0.25">
      <c r="C206" s="80"/>
      <c r="D206" s="34" t="s">
        <v>48</v>
      </c>
      <c r="E206" s="37">
        <v>21.94324174296684</v>
      </c>
      <c r="F206" s="37">
        <v>23.739758799886054</v>
      </c>
      <c r="G206" s="37">
        <v>25.680763938903574</v>
      </c>
      <c r="H206" s="37">
        <v>27.133529765741805</v>
      </c>
      <c r="I206" s="37">
        <v>30.149345111448639</v>
      </c>
      <c r="J206" s="37">
        <v>31.435359686475323</v>
      </c>
      <c r="K206" s="45">
        <v>34.892928256466405</v>
      </c>
      <c r="M206" s="80"/>
      <c r="N206" s="34" t="s">
        <v>48</v>
      </c>
      <c r="O206" s="37">
        <f t="shared" si="192"/>
        <v>22.335506828434703</v>
      </c>
      <c r="P206" s="37">
        <f t="shared" si="193"/>
        <v>24.181909421687045</v>
      </c>
      <c r="Q206" s="37">
        <f t="shared" si="194"/>
        <v>26.179834959172371</v>
      </c>
      <c r="R206" s="37">
        <f t="shared" si="195"/>
        <v>27.677257774674452</v>
      </c>
      <c r="S206" s="37">
        <f t="shared" si="196"/>
        <v>30.791392313192475</v>
      </c>
      <c r="T206" s="37">
        <f t="shared" si="197"/>
        <v>32.121637593828076</v>
      </c>
      <c r="U206" s="45">
        <f t="shared" si="198"/>
        <v>35.704958347535765</v>
      </c>
      <c r="W206" s="80"/>
      <c r="X206" s="34" t="s">
        <v>48</v>
      </c>
      <c r="Y206" s="37">
        <f t="shared" si="199"/>
        <v>23.348382516361095</v>
      </c>
      <c r="Z206" s="37">
        <f t="shared" si="200"/>
        <v>25.323628972525135</v>
      </c>
      <c r="AA206" s="37">
        <f t="shared" si="201"/>
        <v>27.46857160187859</v>
      </c>
      <c r="AB206" s="37">
        <f t="shared" si="202"/>
        <v>29.081339263156273</v>
      </c>
      <c r="AC206" s="37">
        <f t="shared" si="203"/>
        <v>32.449429264502783</v>
      </c>
      <c r="AD206" s="37">
        <f t="shared" si="204"/>
        <v>33.893923478342117</v>
      </c>
      <c r="AE206" s="45">
        <f t="shared" si="205"/>
        <v>37.802071700469554</v>
      </c>
      <c r="AG206" s="80"/>
      <c r="AH206" s="34" t="s">
        <v>48</v>
      </c>
      <c r="AI206" s="37">
        <f t="shared" si="206"/>
        <v>24.648767443307161</v>
      </c>
      <c r="AJ206" s="37">
        <f t="shared" si="207"/>
        <v>26.789617609644296</v>
      </c>
      <c r="AK206" s="37">
        <f t="shared" si="208"/>
        <v>29.123542564710466</v>
      </c>
      <c r="AL206" s="37">
        <f t="shared" si="209"/>
        <v>30.884592804802271</v>
      </c>
      <c r="AM206" s="37">
        <f t="shared" si="210"/>
        <v>34.579191823316492</v>
      </c>
      <c r="AN206" s="37">
        <f t="shared" si="211"/>
        <v>36.170588498852553</v>
      </c>
      <c r="AO206" s="45">
        <f t="shared" si="212"/>
        <v>40.496440598535465</v>
      </c>
      <c r="AQ206" s="80"/>
      <c r="AR206" s="34" t="s">
        <v>48</v>
      </c>
      <c r="AS206" s="37">
        <f t="shared" si="213"/>
        <v>26.34273820175952</v>
      </c>
      <c r="AT206" s="37">
        <f t="shared" si="214"/>
        <v>28.699043582578184</v>
      </c>
      <c r="AU206" s="37">
        <f t="shared" si="215"/>
        <v>31.278810310881372</v>
      </c>
      <c r="AV206" s="37">
        <f t="shared" si="216"/>
        <v>33.232738064557843</v>
      </c>
      <c r="AW206" s="37">
        <f t="shared" si="217"/>
        <v>37.351991553186721</v>
      </c>
      <c r="AX206" s="37">
        <f t="shared" si="218"/>
        <v>39.134428868545214</v>
      </c>
      <c r="AY206" s="45">
        <f t="shared" si="219"/>
        <v>44.003433589963883</v>
      </c>
    </row>
    <row r="207" spans="3:57" x14ac:dyDescent="0.25">
      <c r="C207" s="80"/>
      <c r="D207" s="34" t="s">
        <v>49</v>
      </c>
      <c r="E207" s="37">
        <v>21.338095543028711</v>
      </c>
      <c r="F207" s="37">
        <v>23.3340814697161</v>
      </c>
      <c r="G207" s="37">
        <v>25.478131583688068</v>
      </c>
      <c r="H207" s="37">
        <v>27.013039085996876</v>
      </c>
      <c r="I207" s="37">
        <v>29.991956474359935</v>
      </c>
      <c r="J207" s="37">
        <v>31.310823388784996</v>
      </c>
      <c r="K207" s="45">
        <v>35.121677009442124</v>
      </c>
      <c r="M207" s="80"/>
      <c r="N207" s="34" t="s">
        <v>49</v>
      </c>
      <c r="O207" s="37">
        <f t="shared" si="192"/>
        <v>21.714162544689255</v>
      </c>
      <c r="P207" s="37">
        <f t="shared" si="193"/>
        <v>23.764732180399683</v>
      </c>
      <c r="Q207" s="37">
        <f t="shared" si="194"/>
        <v>25.971113594933829</v>
      </c>
      <c r="R207" s="37">
        <f t="shared" si="195"/>
        <v>27.552996410956911</v>
      </c>
      <c r="S207" s="37">
        <f t="shared" si="196"/>
        <v>30.628685166385971</v>
      </c>
      <c r="T207" s="37">
        <f t="shared" si="197"/>
        <v>31.992757771915262</v>
      </c>
      <c r="U207" s="45">
        <f t="shared" si="198"/>
        <v>35.942378070306077</v>
      </c>
      <c r="W207" s="80"/>
      <c r="X207" s="34" t="s">
        <v>49</v>
      </c>
      <c r="Y207" s="37">
        <f t="shared" si="199"/>
        <v>22.685202716969851</v>
      </c>
      <c r="Z207" s="37">
        <f t="shared" si="200"/>
        <v>24.87674959166868</v>
      </c>
      <c r="AA207" s="37">
        <f t="shared" si="201"/>
        <v>27.244123046771666</v>
      </c>
      <c r="AB207" s="37">
        <f t="shared" si="202"/>
        <v>28.947338500540365</v>
      </c>
      <c r="AC207" s="37">
        <f t="shared" si="203"/>
        <v>32.272984376843709</v>
      </c>
      <c r="AD207" s="37">
        <f t="shared" si="204"/>
        <v>33.753824174257979</v>
      </c>
      <c r="AE207" s="45">
        <f t="shared" si="205"/>
        <v>38.061889523231009</v>
      </c>
      <c r="AG207" s="80"/>
      <c r="AH207" s="34" t="s">
        <v>49</v>
      </c>
      <c r="AI207" s="37">
        <f t="shared" si="206"/>
        <v>23.931820330806591</v>
      </c>
      <c r="AJ207" s="37">
        <f t="shared" si="207"/>
        <v>26.304560317187843</v>
      </c>
      <c r="AK207" s="37">
        <f t="shared" si="208"/>
        <v>28.878876636175406</v>
      </c>
      <c r="AL207" s="37">
        <f t="shared" si="209"/>
        <v>30.738071063370686</v>
      </c>
      <c r="AM207" s="37">
        <f t="shared" si="210"/>
        <v>34.385083323569482</v>
      </c>
      <c r="AN207" s="37">
        <f t="shared" si="211"/>
        <v>36.016062738947987</v>
      </c>
      <c r="AO207" s="45">
        <f t="shared" si="212"/>
        <v>40.785062522061651</v>
      </c>
      <c r="AQ207" s="80"/>
      <c r="AR207" s="34" t="s">
        <v>49</v>
      </c>
      <c r="AS207" s="37">
        <f t="shared" si="213"/>
        <v>25.555832311304936</v>
      </c>
      <c r="AT207" s="37">
        <f t="shared" si="214"/>
        <v>28.164318033059764</v>
      </c>
      <c r="AU207" s="37">
        <f t="shared" si="215"/>
        <v>31.00784553707275</v>
      </c>
      <c r="AV207" s="37">
        <f t="shared" si="216"/>
        <v>33.069930342103632</v>
      </c>
      <c r="AW207" s="37">
        <f t="shared" si="217"/>
        <v>37.134911498340671</v>
      </c>
      <c r="AX207" s="37">
        <f t="shared" si="218"/>
        <v>38.961142571015813</v>
      </c>
      <c r="AY207" s="45">
        <f t="shared" si="219"/>
        <v>44.329507698037652</v>
      </c>
    </row>
    <row r="208" spans="3:57" x14ac:dyDescent="0.25">
      <c r="C208" s="80"/>
      <c r="D208" s="34" t="s">
        <v>50</v>
      </c>
      <c r="E208" s="37">
        <v>21.709368428584042</v>
      </c>
      <c r="F208" s="37">
        <v>23.398516575880706</v>
      </c>
      <c r="G208" s="37">
        <v>25.715397786034107</v>
      </c>
      <c r="H208" s="37">
        <v>27.170899576544755</v>
      </c>
      <c r="I208" s="37">
        <v>30.029218724826723</v>
      </c>
      <c r="J208" s="37">
        <v>31.067430065156884</v>
      </c>
      <c r="K208" s="45">
        <v>35.598557041444479</v>
      </c>
      <c r="M208" s="80"/>
      <c r="N208" s="34" t="s">
        <v>50</v>
      </c>
      <c r="O208" s="37">
        <f t="shared" si="192"/>
        <v>22.095337195180345</v>
      </c>
      <c r="P208" s="37">
        <f t="shared" si="193"/>
        <v>23.830984694789965</v>
      </c>
      <c r="Q208" s="37">
        <f t="shared" si="194"/>
        <v>26.215512961404627</v>
      </c>
      <c r="R208" s="37">
        <f t="shared" si="195"/>
        <v>27.715799509429367</v>
      </c>
      <c r="S208" s="37">
        <f t="shared" si="196"/>
        <v>30.667204725533331</v>
      </c>
      <c r="T208" s="37">
        <f t="shared" si="197"/>
        <v>31.740912792248178</v>
      </c>
      <c r="U208" s="45">
        <f t="shared" si="198"/>
        <v>36.437474966036838</v>
      </c>
      <c r="W208" s="80"/>
      <c r="X208" s="34" t="s">
        <v>50</v>
      </c>
      <c r="Y208" s="37">
        <f t="shared" si="199"/>
        <v>23.091951053285985</v>
      </c>
      <c r="Z208" s="37">
        <f t="shared" si="200"/>
        <v>24.947696123894545</v>
      </c>
      <c r="AA208" s="37">
        <f t="shared" si="201"/>
        <v>27.506946537196434</v>
      </c>
      <c r="AB208" s="37">
        <f t="shared" si="202"/>
        <v>29.122907993777421</v>
      </c>
      <c r="AC208" s="37">
        <f t="shared" si="203"/>
        <v>32.314751569610038</v>
      </c>
      <c r="AD208" s="37">
        <f t="shared" si="204"/>
        <v>33.480148293401889</v>
      </c>
      <c r="AE208" s="45">
        <f t="shared" si="205"/>
        <v>38.60404277166689</v>
      </c>
      <c r="AG208" s="80"/>
      <c r="AH208" s="34" t="s">
        <v>50</v>
      </c>
      <c r="AI208" s="37">
        <f t="shared" si="206"/>
        <v>24.371435902537787</v>
      </c>
      <c r="AJ208" s="37">
        <f t="shared" si="207"/>
        <v>26.381540286592216</v>
      </c>
      <c r="AK208" s="37">
        <f t="shared" si="208"/>
        <v>29.165384440861388</v>
      </c>
      <c r="AL208" s="37">
        <f t="shared" si="209"/>
        <v>30.930053058435298</v>
      </c>
      <c r="AM208" s="37">
        <f t="shared" si="210"/>
        <v>34.431026224592451</v>
      </c>
      <c r="AN208" s="37">
        <f t="shared" si="211"/>
        <v>35.714316019330653</v>
      </c>
      <c r="AO208" s="45">
        <f t="shared" si="212"/>
        <v>41.387731238322267</v>
      </c>
      <c r="AQ208" s="80"/>
      <c r="AR208" s="34" t="s">
        <v>50</v>
      </c>
      <c r="AS208" s="37">
        <f t="shared" si="213"/>
        <v>26.038213111917813</v>
      </c>
      <c r="AT208" s="37">
        <f t="shared" si="214"/>
        <v>28.249147401816092</v>
      </c>
      <c r="AU208" s="37">
        <f t="shared" si="215"/>
        <v>31.325161967324011</v>
      </c>
      <c r="AV208" s="37">
        <f t="shared" si="216"/>
        <v>33.283259983308653</v>
      </c>
      <c r="AW208" s="37">
        <f t="shared" si="217"/>
        <v>37.186284929520681</v>
      </c>
      <c r="AX208" s="37">
        <f t="shared" si="218"/>
        <v>38.622891512323207</v>
      </c>
      <c r="AY208" s="45">
        <f t="shared" si="219"/>
        <v>45.010859912964072</v>
      </c>
    </row>
    <row r="209" spans="2:57" x14ac:dyDescent="0.25">
      <c r="C209" s="80"/>
      <c r="D209" s="34" t="s">
        <v>51</v>
      </c>
      <c r="E209" s="37">
        <v>22.804020871012629</v>
      </c>
      <c r="F209" s="37">
        <v>25.096541075105669</v>
      </c>
      <c r="G209" s="37">
        <v>27.401049659917756</v>
      </c>
      <c r="H209" s="37">
        <v>28.841832168423821</v>
      </c>
      <c r="I209" s="37">
        <v>31.918601713109894</v>
      </c>
      <c r="J209" s="37">
        <v>33.353399691448644</v>
      </c>
      <c r="K209" s="45">
        <v>36.776314520119783</v>
      </c>
      <c r="M209" s="80"/>
      <c r="N209" s="34" t="s">
        <v>51</v>
      </c>
      <c r="O209" s="37">
        <f t="shared" si="192"/>
        <v>23.219852389905132</v>
      </c>
      <c r="P209" s="37">
        <f t="shared" si="193"/>
        <v>25.578149356300955</v>
      </c>
      <c r="Q209" s="37">
        <f t="shared" si="194"/>
        <v>27.953192794641577</v>
      </c>
      <c r="R209" s="37">
        <f t="shared" si="195"/>
        <v>29.440322203874526</v>
      </c>
      <c r="S209" s="37">
        <f t="shared" si="196"/>
        <v>32.62185630778778</v>
      </c>
      <c r="T209" s="37">
        <f t="shared" si="197"/>
        <v>34.108206578327938</v>
      </c>
      <c r="U209" s="45">
        <f t="shared" si="198"/>
        <v>37.661034879296658</v>
      </c>
      <c r="W209" s="80"/>
      <c r="X209" s="34" t="s">
        <v>51</v>
      </c>
      <c r="Y209" s="37">
        <f t="shared" si="199"/>
        <v>24.29359481962209</v>
      </c>
      <c r="Z209" s="37">
        <f t="shared" si="200"/>
        <v>26.821781911129445</v>
      </c>
      <c r="AA209" s="37">
        <f t="shared" si="201"/>
        <v>29.379009979499337</v>
      </c>
      <c r="AB209" s="37">
        <f t="shared" si="202"/>
        <v>30.98585136991829</v>
      </c>
      <c r="AC209" s="37">
        <f t="shared" si="203"/>
        <v>34.437993715417875</v>
      </c>
      <c r="AD209" s="37">
        <f t="shared" si="204"/>
        <v>36.057506899794376</v>
      </c>
      <c r="AE209" s="45">
        <f t="shared" si="205"/>
        <v>39.945916603241805</v>
      </c>
      <c r="AG209" s="80"/>
      <c r="AH209" s="34" t="s">
        <v>51</v>
      </c>
      <c r="AI209" s="37">
        <f t="shared" si="206"/>
        <v>25.672209824870961</v>
      </c>
      <c r="AJ209" s="37">
        <f t="shared" si="207"/>
        <v>28.418771950650786</v>
      </c>
      <c r="AK209" s="37">
        <f t="shared" si="208"/>
        <v>31.210207209178815</v>
      </c>
      <c r="AL209" s="37">
        <f t="shared" si="209"/>
        <v>32.970957976300888</v>
      </c>
      <c r="AM209" s="37">
        <f t="shared" si="210"/>
        <v>36.771045425789808</v>
      </c>
      <c r="AN209" s="37">
        <f t="shared" si="211"/>
        <v>38.561792913319984</v>
      </c>
      <c r="AO209" s="45">
        <f t="shared" si="212"/>
        <v>42.881763274665367</v>
      </c>
      <c r="AQ209" s="80"/>
      <c r="AR209" s="34" t="s">
        <v>51</v>
      </c>
      <c r="AS209" s="37">
        <f t="shared" si="213"/>
        <v>27.467963473902177</v>
      </c>
      <c r="AT209" s="37">
        <f t="shared" si="214"/>
        <v>30.498617022264305</v>
      </c>
      <c r="AU209" s="37">
        <f t="shared" si="215"/>
        <v>33.594698321795221</v>
      </c>
      <c r="AV209" s="37">
        <f t="shared" si="216"/>
        <v>35.555627358147213</v>
      </c>
      <c r="AW209" s="37">
        <f t="shared" si="217"/>
        <v>39.808211553950308</v>
      </c>
      <c r="AX209" s="37">
        <f t="shared" si="218"/>
        <v>41.821624769447148</v>
      </c>
      <c r="AY209" s="45">
        <f t="shared" si="219"/>
        <v>46.702725489502868</v>
      </c>
    </row>
    <row r="210" spans="2:57" x14ac:dyDescent="0.25">
      <c r="C210" s="80"/>
      <c r="D210" s="34" t="s">
        <v>52</v>
      </c>
      <c r="E210" s="37">
        <v>25.353963971993522</v>
      </c>
      <c r="F210" s="37">
        <v>27.764464228275212</v>
      </c>
      <c r="G210" s="37">
        <v>29.93928723326712</v>
      </c>
      <c r="H210" s="37">
        <v>31.460595418661708</v>
      </c>
      <c r="I210" s="37">
        <v>34.42520485577969</v>
      </c>
      <c r="J210" s="37">
        <v>35.591585360135959</v>
      </c>
      <c r="K210" s="45">
        <v>39.010462571854212</v>
      </c>
      <c r="M210" s="80"/>
      <c r="N210" s="34" t="s">
        <v>52</v>
      </c>
      <c r="O210" s="37">
        <f t="shared" si="192"/>
        <v>25.843231711137747</v>
      </c>
      <c r="P210" s="37">
        <f t="shared" si="193"/>
        <v>28.328134496653476</v>
      </c>
      <c r="Q210" s="37">
        <f t="shared" si="194"/>
        <v>30.574240725119353</v>
      </c>
      <c r="R210" s="37">
        <f t="shared" si="195"/>
        <v>32.147755062024984</v>
      </c>
      <c r="S210" s="37">
        <f t="shared" si="196"/>
        <v>35.219641115421169</v>
      </c>
      <c r="T210" s="37">
        <f t="shared" si="197"/>
        <v>36.430235600801083</v>
      </c>
      <c r="U210" s="45">
        <f t="shared" si="198"/>
        <v>39.985244024177597</v>
      </c>
      <c r="W210" s="80"/>
      <c r="X210" s="34" t="s">
        <v>52</v>
      </c>
      <c r="Y210" s="37">
        <f t="shared" si="199"/>
        <v>27.10664765589695</v>
      </c>
      <c r="Z210" s="37">
        <f t="shared" si="200"/>
        <v>29.783725584144825</v>
      </c>
      <c r="AA210" s="37">
        <f t="shared" si="201"/>
        <v>32.213954588014474</v>
      </c>
      <c r="AB210" s="37">
        <f t="shared" si="202"/>
        <v>33.922318504469629</v>
      </c>
      <c r="AC210" s="37">
        <f t="shared" si="203"/>
        <v>37.271307723451578</v>
      </c>
      <c r="AD210" s="37">
        <f t="shared" si="204"/>
        <v>38.596111945411664</v>
      </c>
      <c r="AE210" s="45">
        <f t="shared" si="205"/>
        <v>42.502768545438776</v>
      </c>
      <c r="AG210" s="80"/>
      <c r="AH210" s="34" t="s">
        <v>52</v>
      </c>
      <c r="AI210" s="37">
        <f t="shared" si="206"/>
        <v>28.729068855298593</v>
      </c>
      <c r="AJ210" s="37">
        <f t="shared" si="207"/>
        <v>31.653201093178094</v>
      </c>
      <c r="AK210" s="37">
        <f t="shared" si="208"/>
        <v>34.32015784569036</v>
      </c>
      <c r="AL210" s="37">
        <f t="shared" si="209"/>
        <v>36.201912107921828</v>
      </c>
      <c r="AM210" s="37">
        <f t="shared" si="210"/>
        <v>39.907232488175751</v>
      </c>
      <c r="AN210" s="37">
        <f t="shared" si="211"/>
        <v>41.378911171809925</v>
      </c>
      <c r="AO210" s="45">
        <f t="shared" si="212"/>
        <v>45.737821999824369</v>
      </c>
      <c r="AQ210" s="80"/>
      <c r="AR210" s="34" t="s">
        <v>52</v>
      </c>
      <c r="AS210" s="37">
        <f t="shared" si="213"/>
        <v>30.841995577410408</v>
      </c>
      <c r="AT210" s="37">
        <f t="shared" si="214"/>
        <v>34.087479247573782</v>
      </c>
      <c r="AU210" s="37">
        <f t="shared" si="215"/>
        <v>37.062318630449461</v>
      </c>
      <c r="AV210" s="37">
        <f t="shared" si="216"/>
        <v>39.16956087057946</v>
      </c>
      <c r="AW210" s="37">
        <f t="shared" si="217"/>
        <v>43.338233224090963</v>
      </c>
      <c r="AX210" s="37">
        <f t="shared" si="218"/>
        <v>45.000883647093161</v>
      </c>
      <c r="AY210" s="45">
        <f t="shared" si="219"/>
        <v>49.947785580909333</v>
      </c>
    </row>
    <row r="211" spans="2:57" x14ac:dyDescent="0.25">
      <c r="C211" s="80"/>
      <c r="D211" s="34" t="s">
        <v>53</v>
      </c>
      <c r="E211" s="37">
        <v>28.260173758936538</v>
      </c>
      <c r="F211" s="37">
        <v>30.801091177343999</v>
      </c>
      <c r="G211" s="37">
        <v>32.820001693270576</v>
      </c>
      <c r="H211" s="37">
        <v>34.363344607668921</v>
      </c>
      <c r="I211" s="37">
        <v>37.509237362282938</v>
      </c>
      <c r="J211" s="37">
        <v>38.659725659447048</v>
      </c>
      <c r="K211" s="45">
        <v>41.888178698569774</v>
      </c>
      <c r="M211" s="80"/>
      <c r="N211" s="34" t="s">
        <v>53</v>
      </c>
      <c r="O211" s="37">
        <f t="shared" si="192"/>
        <v>28.839744868466791</v>
      </c>
      <c r="P211" s="37">
        <f t="shared" si="193"/>
        <v>31.465382047674083</v>
      </c>
      <c r="Q211" s="37">
        <f t="shared" si="194"/>
        <v>33.555443254369429</v>
      </c>
      <c r="R211" s="37">
        <f t="shared" si="195"/>
        <v>35.155467589169824</v>
      </c>
      <c r="S211" s="37">
        <f t="shared" si="196"/>
        <v>38.423044238371915</v>
      </c>
      <c r="T211" s="37">
        <f t="shared" si="197"/>
        <v>39.620093258566108</v>
      </c>
      <c r="U211" s="45">
        <f t="shared" si="198"/>
        <v>42.985093590322009</v>
      </c>
      <c r="W211" s="80"/>
      <c r="X211" s="34" t="s">
        <v>53</v>
      </c>
      <c r="Y211" s="37">
        <f t="shared" si="199"/>
        <v>30.336407073654645</v>
      </c>
      <c r="Z211" s="37">
        <f t="shared" si="200"/>
        <v>33.180874739943441</v>
      </c>
      <c r="AA211" s="37">
        <f t="shared" si="201"/>
        <v>35.454721496191958</v>
      </c>
      <c r="AB211" s="37">
        <f t="shared" si="202"/>
        <v>37.201158764989316</v>
      </c>
      <c r="AC211" s="37">
        <f t="shared" si="203"/>
        <v>40.783060895810443</v>
      </c>
      <c r="AD211" s="37">
        <f t="shared" si="204"/>
        <v>42.100384167907563</v>
      </c>
      <c r="AE211" s="45">
        <f t="shared" si="205"/>
        <v>45.818114227805474</v>
      </c>
      <c r="AG211" s="80"/>
      <c r="AH211" s="34" t="s">
        <v>53</v>
      </c>
      <c r="AI211" s="37">
        <f t="shared" si="206"/>
        <v>32.258685973998247</v>
      </c>
      <c r="AJ211" s="37">
        <f t="shared" si="207"/>
        <v>35.384513544121745</v>
      </c>
      <c r="AK211" s="37">
        <f t="shared" si="208"/>
        <v>37.89468302713744</v>
      </c>
      <c r="AL211" s="37">
        <f t="shared" si="209"/>
        <v>39.829399242151005</v>
      </c>
      <c r="AM211" s="37">
        <f t="shared" si="210"/>
        <v>43.815538043756376</v>
      </c>
      <c r="AN211" s="37">
        <f t="shared" si="211"/>
        <v>45.287549409203294</v>
      </c>
      <c r="AO211" s="45">
        <f t="shared" si="212"/>
        <v>49.45896244064177</v>
      </c>
      <c r="AQ211" s="80"/>
      <c r="AR211" s="34" t="s">
        <v>53</v>
      </c>
      <c r="AS211" s="37">
        <f t="shared" si="213"/>
        <v>34.761641882303671</v>
      </c>
      <c r="AT211" s="37">
        <f t="shared" si="214"/>
        <v>38.253387673394712</v>
      </c>
      <c r="AU211" s="37">
        <f t="shared" si="215"/>
        <v>41.070871611037042</v>
      </c>
      <c r="AV211" s="37">
        <f t="shared" si="216"/>
        <v>43.25040834858585</v>
      </c>
      <c r="AW211" s="37">
        <f t="shared" si="217"/>
        <v>47.762133489814595</v>
      </c>
      <c r="AX211" s="37">
        <f t="shared" si="218"/>
        <v>49.435254965079125</v>
      </c>
      <c r="AY211" s="45">
        <f t="shared" si="219"/>
        <v>54.196461904007812</v>
      </c>
    </row>
    <row r="212" spans="2:57" x14ac:dyDescent="0.25">
      <c r="C212" s="80"/>
      <c r="D212" s="34" t="s">
        <v>54</v>
      </c>
      <c r="E212" s="37">
        <v>29.353256212073067</v>
      </c>
      <c r="F212" s="37">
        <v>32.044355191574383</v>
      </c>
      <c r="G212" s="37">
        <v>34.713172997077635</v>
      </c>
      <c r="H212" s="37">
        <v>36.415127037570812</v>
      </c>
      <c r="I212" s="37">
        <v>39.59502445816301</v>
      </c>
      <c r="J212" s="37">
        <v>40.889155588203089</v>
      </c>
      <c r="K212" s="45">
        <v>44.169048183910668</v>
      </c>
      <c r="M212" s="80"/>
      <c r="N212" s="34" t="s">
        <v>54</v>
      </c>
      <c r="O212" s="37">
        <f t="shared" si="192"/>
        <v>29.968613670596678</v>
      </c>
      <c r="P212" s="37">
        <f t="shared" si="193"/>
        <v>32.752059518432375</v>
      </c>
      <c r="Q212" s="37">
        <f t="shared" si="194"/>
        <v>35.518419866054217</v>
      </c>
      <c r="R212" s="37">
        <f t="shared" si="195"/>
        <v>37.285678095849939</v>
      </c>
      <c r="S212" s="37">
        <f t="shared" si="196"/>
        <v>40.594056822532032</v>
      </c>
      <c r="T212" s="37">
        <f t="shared" si="197"/>
        <v>41.942888815638518</v>
      </c>
      <c r="U212" s="45">
        <f t="shared" si="198"/>
        <v>45.367668211997092</v>
      </c>
      <c r="W212" s="80"/>
      <c r="X212" s="34" t="s">
        <v>54</v>
      </c>
      <c r="Y212" s="37">
        <f t="shared" si="199"/>
        <v>31.55771107401295</v>
      </c>
      <c r="Z212" s="37">
        <f t="shared" si="200"/>
        <v>34.579690808698992</v>
      </c>
      <c r="AA212" s="37">
        <f t="shared" si="201"/>
        <v>37.598011412876986</v>
      </c>
      <c r="AB212" s="37">
        <f t="shared" si="202"/>
        <v>39.533958482174747</v>
      </c>
      <c r="AC212" s="37">
        <f t="shared" si="203"/>
        <v>43.17422605923975</v>
      </c>
      <c r="AD212" s="37">
        <f t="shared" si="204"/>
        <v>44.664361599703888</v>
      </c>
      <c r="AE212" s="45">
        <f t="shared" si="205"/>
        <v>48.463418284553391</v>
      </c>
      <c r="AG212" s="80"/>
      <c r="AH212" s="34" t="s">
        <v>54</v>
      </c>
      <c r="AI212" s="37">
        <f t="shared" si="206"/>
        <v>33.598834223143285</v>
      </c>
      <c r="AJ212" s="37">
        <f t="shared" si="207"/>
        <v>36.927522153562094</v>
      </c>
      <c r="AK212" s="37">
        <f t="shared" si="208"/>
        <v>40.269847307234116</v>
      </c>
      <c r="AL212" s="37">
        <f t="shared" si="209"/>
        <v>42.422733226756591</v>
      </c>
      <c r="AM212" s="37">
        <f t="shared" si="210"/>
        <v>46.48985139820509</v>
      </c>
      <c r="AN212" s="37">
        <f t="shared" si="211"/>
        <v>48.161732207836984</v>
      </c>
      <c r="AO212" s="45">
        <f t="shared" si="212"/>
        <v>52.442213854084862</v>
      </c>
      <c r="AQ212" s="80"/>
      <c r="AR212" s="34" t="s">
        <v>54</v>
      </c>
      <c r="AS212" s="37">
        <f t="shared" si="213"/>
        <v>36.256356552791324</v>
      </c>
      <c r="AT212" s="37">
        <f t="shared" si="214"/>
        <v>39.983907603643246</v>
      </c>
      <c r="AU212" s="37">
        <f t="shared" si="215"/>
        <v>43.747541812369008</v>
      </c>
      <c r="AV212" s="37">
        <f t="shared" si="216"/>
        <v>46.182494174965363</v>
      </c>
      <c r="AW212" s="37">
        <f t="shared" si="217"/>
        <v>50.804562551594373</v>
      </c>
      <c r="AX212" s="37">
        <f t="shared" si="218"/>
        <v>52.712714854001533</v>
      </c>
      <c r="AY212" s="45">
        <f t="shared" si="219"/>
        <v>57.619015642069002</v>
      </c>
    </row>
    <row r="213" spans="2:57" ht="15.75" thickBot="1" x14ac:dyDescent="0.3">
      <c r="C213" s="81"/>
      <c r="D213" s="39" t="s">
        <v>55</v>
      </c>
      <c r="E213" s="46">
        <v>30.588346809833229</v>
      </c>
      <c r="F213" s="46">
        <v>32.779949875887013</v>
      </c>
      <c r="G213" s="46">
        <v>35.646767209766253</v>
      </c>
      <c r="H213" s="46">
        <v>37.398037236193261</v>
      </c>
      <c r="I213" s="46">
        <v>40.939919618092283</v>
      </c>
      <c r="J213" s="46">
        <v>42.089484868357246</v>
      </c>
      <c r="K213" s="47">
        <v>45.518923041197013</v>
      </c>
      <c r="M213" s="81"/>
      <c r="N213" s="39" t="s">
        <v>55</v>
      </c>
      <c r="O213" s="46">
        <f t="shared" si="192"/>
        <v>31.245337938871874</v>
      </c>
      <c r="P213" s="46">
        <f t="shared" si="193"/>
        <v>33.513946902247127</v>
      </c>
      <c r="Q213" s="46">
        <f t="shared" si="194"/>
        <v>36.487537315276242</v>
      </c>
      <c r="R213" s="46">
        <f t="shared" si="195"/>
        <v>38.307402256855902</v>
      </c>
      <c r="S213" s="46">
        <f t="shared" si="196"/>
        <v>41.995827007063568</v>
      </c>
      <c r="T213" s="46">
        <f t="shared" si="197"/>
        <v>43.195201676409106</v>
      </c>
      <c r="U213" s="47">
        <f t="shared" si="198"/>
        <v>46.779776783602813</v>
      </c>
      <c r="W213" s="81"/>
      <c r="X213" s="39" t="s">
        <v>55</v>
      </c>
      <c r="Y213" s="46">
        <f t="shared" si="199"/>
        <v>32.941975247854906</v>
      </c>
      <c r="Z213" s="46">
        <f t="shared" si="200"/>
        <v>35.409493812045802</v>
      </c>
      <c r="AA213" s="46">
        <f t="shared" si="201"/>
        <v>38.658889536535796</v>
      </c>
      <c r="AB213" s="46">
        <f t="shared" si="202"/>
        <v>40.655944896196985</v>
      </c>
      <c r="AC213" s="46">
        <f t="shared" si="203"/>
        <v>44.722916118866188</v>
      </c>
      <c r="AD213" s="46">
        <f t="shared" si="204"/>
        <v>46.0509597017235</v>
      </c>
      <c r="AE213" s="47">
        <f t="shared" si="205"/>
        <v>50.036293418165194</v>
      </c>
      <c r="AG213" s="81"/>
      <c r="AH213" s="39" t="s">
        <v>55</v>
      </c>
      <c r="AI213" s="46">
        <f t="shared" si="206"/>
        <v>35.121369699513075</v>
      </c>
      <c r="AJ213" s="46">
        <f t="shared" si="207"/>
        <v>37.844657191360945</v>
      </c>
      <c r="AK213" s="46">
        <f t="shared" si="208"/>
        <v>41.448730915094139</v>
      </c>
      <c r="AL213" s="46">
        <f t="shared" si="209"/>
        <v>43.673665258753211</v>
      </c>
      <c r="AM213" s="46">
        <f t="shared" si="210"/>
        <v>48.227510599946896</v>
      </c>
      <c r="AN213" s="46">
        <f t="shared" si="211"/>
        <v>49.721054150018503</v>
      </c>
      <c r="AO213" s="47">
        <f t="shared" si="212"/>
        <v>54.221890697884561</v>
      </c>
      <c r="AQ213" s="81"/>
      <c r="AR213" s="39" t="s">
        <v>55</v>
      </c>
      <c r="AS213" s="46">
        <f t="shared" si="213"/>
        <v>37.95871490324933</v>
      </c>
      <c r="AT213" s="46">
        <f t="shared" si="214"/>
        <v>41.014606506640071</v>
      </c>
      <c r="AU213" s="46">
        <f t="shared" si="215"/>
        <v>45.079859661415398</v>
      </c>
      <c r="AV213" s="46">
        <f t="shared" si="216"/>
        <v>47.60107500297314</v>
      </c>
      <c r="AW213" s="46">
        <f t="shared" si="217"/>
        <v>52.787884202553514</v>
      </c>
      <c r="AX213" s="46">
        <f t="shared" si="218"/>
        <v>54.49657225522617</v>
      </c>
      <c r="AY213" s="47">
        <f t="shared" si="219"/>
        <v>59.667504335232415</v>
      </c>
    </row>
    <row r="215" spans="2:57" ht="18.75" x14ac:dyDescent="0.3">
      <c r="B215" s="3"/>
      <c r="C215" s="82" t="s">
        <v>104</v>
      </c>
      <c r="D215" s="82"/>
      <c r="E215" s="82"/>
      <c r="F215" s="82"/>
      <c r="G215" s="82"/>
      <c r="H215" s="82"/>
      <c r="I215" s="82"/>
      <c r="J215" s="82"/>
      <c r="K215" s="82"/>
      <c r="M215" s="82" t="s">
        <v>104</v>
      </c>
      <c r="N215" s="82"/>
      <c r="O215" s="82"/>
      <c r="P215" s="82"/>
      <c r="Q215" s="82"/>
      <c r="R215" s="82"/>
      <c r="S215" s="82"/>
      <c r="T215" s="82"/>
      <c r="U215" s="82"/>
      <c r="V215" s="31"/>
      <c r="W215" s="82" t="s">
        <v>104</v>
      </c>
      <c r="X215" s="82"/>
      <c r="Y215" s="82"/>
      <c r="Z215" s="82"/>
      <c r="AA215" s="82"/>
      <c r="AB215" s="82"/>
      <c r="AC215" s="82"/>
      <c r="AD215" s="82"/>
      <c r="AE215" s="82"/>
      <c r="AG215" s="82" t="s">
        <v>104</v>
      </c>
      <c r="AH215" s="82"/>
      <c r="AI215" s="82"/>
      <c r="AJ215" s="82"/>
      <c r="AK215" s="82"/>
      <c r="AL215" s="82"/>
      <c r="AM215" s="82"/>
      <c r="AN215" s="82"/>
      <c r="AO215" s="82"/>
      <c r="AQ215" s="82" t="s">
        <v>104</v>
      </c>
      <c r="AR215" s="82"/>
      <c r="AS215" s="82"/>
      <c r="AT215" s="82"/>
      <c r="AU215" s="82"/>
      <c r="AV215" s="82"/>
      <c r="AW215" s="82"/>
      <c r="AX215" s="82"/>
      <c r="AY215" s="82"/>
      <c r="BA215" t="s">
        <v>105</v>
      </c>
    </row>
    <row r="216" spans="2:57" ht="18.75" customHeight="1" x14ac:dyDescent="0.35">
      <c r="C216" s="83" t="s">
        <v>106</v>
      </c>
      <c r="D216" s="84"/>
      <c r="E216" s="87" t="s">
        <v>32</v>
      </c>
      <c r="F216" s="88"/>
      <c r="G216" s="88"/>
      <c r="H216" s="88"/>
      <c r="I216" s="88"/>
      <c r="J216" s="88"/>
      <c r="K216" s="89"/>
      <c r="M216" s="83" t="s">
        <v>107</v>
      </c>
      <c r="N216" s="84"/>
      <c r="O216" s="87" t="s">
        <v>32</v>
      </c>
      <c r="P216" s="88"/>
      <c r="Q216" s="88"/>
      <c r="R216" s="88"/>
      <c r="S216" s="88"/>
      <c r="T216" s="88"/>
      <c r="U216" s="89"/>
      <c r="V216" s="28"/>
      <c r="W216" s="90" t="s">
        <v>108</v>
      </c>
      <c r="X216" s="91"/>
      <c r="Y216" s="87" t="s">
        <v>32</v>
      </c>
      <c r="Z216" s="88"/>
      <c r="AA216" s="88"/>
      <c r="AB216" s="88"/>
      <c r="AC216" s="88"/>
      <c r="AD216" s="88"/>
      <c r="AE216" s="89"/>
      <c r="AG216" s="90" t="s">
        <v>109</v>
      </c>
      <c r="AH216" s="91"/>
      <c r="AI216" s="87" t="s">
        <v>32</v>
      </c>
      <c r="AJ216" s="88"/>
      <c r="AK216" s="88"/>
      <c r="AL216" s="88"/>
      <c r="AM216" s="88"/>
      <c r="AN216" s="88"/>
      <c r="AO216" s="89"/>
      <c r="AQ216" s="83" t="s">
        <v>110</v>
      </c>
      <c r="AR216" s="84"/>
      <c r="AS216" s="87" t="s">
        <v>32</v>
      </c>
      <c r="AT216" s="88"/>
      <c r="AU216" s="88"/>
      <c r="AV216" s="88"/>
      <c r="AW216" s="88"/>
      <c r="AX216" s="88"/>
      <c r="AY216" s="89"/>
      <c r="BB216" t="s">
        <v>37</v>
      </c>
    </row>
    <row r="217" spans="2:57" ht="28.9" customHeight="1" thickBot="1" x14ac:dyDescent="0.3">
      <c r="C217" s="85"/>
      <c r="D217" s="86"/>
      <c r="E217" s="32">
        <v>1</v>
      </c>
      <c r="F217" s="32">
        <v>2</v>
      </c>
      <c r="G217" s="32">
        <v>5</v>
      </c>
      <c r="H217" s="32">
        <v>10</v>
      </c>
      <c r="I217" s="32">
        <v>50</v>
      </c>
      <c r="J217" s="32">
        <v>100</v>
      </c>
      <c r="K217" s="32">
        <v>1000</v>
      </c>
      <c r="L217" s="2"/>
      <c r="M217" s="85"/>
      <c r="N217" s="86"/>
      <c r="O217" s="32">
        <v>1</v>
      </c>
      <c r="P217" s="32">
        <v>2</v>
      </c>
      <c r="Q217" s="32">
        <v>5</v>
      </c>
      <c r="R217" s="32">
        <v>10</v>
      </c>
      <c r="S217" s="32">
        <v>50</v>
      </c>
      <c r="T217" s="32">
        <v>100</v>
      </c>
      <c r="U217" s="32">
        <v>1000</v>
      </c>
      <c r="V217" s="26"/>
      <c r="W217" s="92"/>
      <c r="X217" s="93"/>
      <c r="Y217" s="32">
        <v>1</v>
      </c>
      <c r="Z217" s="32">
        <v>2</v>
      </c>
      <c r="AA217" s="32">
        <v>5</v>
      </c>
      <c r="AB217" s="32">
        <v>10</v>
      </c>
      <c r="AC217" s="32">
        <v>50</v>
      </c>
      <c r="AD217" s="32">
        <v>100</v>
      </c>
      <c r="AE217" s="32">
        <v>1000</v>
      </c>
      <c r="AG217" s="92"/>
      <c r="AH217" s="93"/>
      <c r="AI217" s="32">
        <v>1</v>
      </c>
      <c r="AJ217" s="32">
        <v>2</v>
      </c>
      <c r="AK217" s="32">
        <v>5</v>
      </c>
      <c r="AL217" s="32">
        <v>10</v>
      </c>
      <c r="AM217" s="32">
        <v>50</v>
      </c>
      <c r="AN217" s="32">
        <v>100</v>
      </c>
      <c r="AO217" s="32">
        <v>1000</v>
      </c>
      <c r="AQ217" s="85"/>
      <c r="AR217" s="86"/>
      <c r="AS217" s="32">
        <v>1</v>
      </c>
      <c r="AT217" s="32">
        <v>2</v>
      </c>
      <c r="AU217" s="32">
        <v>5</v>
      </c>
      <c r="AV217" s="32">
        <v>10</v>
      </c>
      <c r="AW217" s="32">
        <v>50</v>
      </c>
      <c r="AX217" s="32">
        <v>100</v>
      </c>
      <c r="AY217" s="32">
        <v>1000</v>
      </c>
      <c r="BA217" t="s">
        <v>111</v>
      </c>
      <c r="BB217">
        <v>3</v>
      </c>
      <c r="BC217">
        <v>60</v>
      </c>
      <c r="BD217">
        <v>600</v>
      </c>
      <c r="BE217">
        <v>3600</v>
      </c>
    </row>
    <row r="218" spans="2:57" ht="15" customHeight="1" thickBot="1" x14ac:dyDescent="0.3">
      <c r="C218" s="76" t="s">
        <v>39</v>
      </c>
      <c r="D218" s="33" t="s">
        <v>40</v>
      </c>
      <c r="E218" s="35">
        <v>35.867831682888159</v>
      </c>
      <c r="F218" s="35">
        <v>37.620203491451072</v>
      </c>
      <c r="G218" s="35">
        <v>39.642933240448961</v>
      </c>
      <c r="H218" s="35">
        <v>41.088494085740123</v>
      </c>
      <c r="I218" s="35">
        <v>44.018902561820603</v>
      </c>
      <c r="J218" s="35">
        <v>45.104668036351072</v>
      </c>
      <c r="K218" s="36">
        <v>48.588068488880666</v>
      </c>
      <c r="M218" s="76" t="s">
        <v>39</v>
      </c>
      <c r="N218" s="33" t="s">
        <v>40</v>
      </c>
      <c r="O218" s="35">
        <f t="shared" ref="O218:O242" si="222">E218*(E218*$BE$226+$BE$227)</f>
        <v>36.673455699097964</v>
      </c>
      <c r="P218" s="35">
        <f t="shared" ref="P218:P242" si="223">F218*(F218*$BE$226+$BE$227)</f>
        <v>38.491337452123503</v>
      </c>
      <c r="Q218" s="35">
        <f t="shared" ref="Q218:Q242" si="224">G218*(G218*$BE$226+$BE$227)</f>
        <v>40.592713045971649</v>
      </c>
      <c r="R218" s="35">
        <f t="shared" ref="R218:R242" si="225">H218*(H218*$BE$226+$BE$227)</f>
        <v>42.096467544385504</v>
      </c>
      <c r="S218" s="35">
        <f t="shared" ref="S218:S242" si="226">I218*(I218*$BE$226+$BE$227)</f>
        <v>45.14993149340259</v>
      </c>
      <c r="T218" s="35">
        <f t="shared" ref="T218:T242" si="227">J218*(J218*$BE$226+$BE$227)</f>
        <v>46.283020797722571</v>
      </c>
      <c r="U218" s="36">
        <f t="shared" ref="U218:U242" si="228">K218*(K218*$BE$226+$BE$227)</f>
        <v>49.924561077899575</v>
      </c>
      <c r="V218" s="27"/>
      <c r="W218" s="76" t="s">
        <v>39</v>
      </c>
      <c r="X218" s="33" t="s">
        <v>40</v>
      </c>
      <c r="Y218" s="35">
        <f t="shared" ref="Y218:Y242" si="229">E218*(E218*$BD$226+$BD$227)</f>
        <v>38.759938200347378</v>
      </c>
      <c r="Z218" s="35">
        <f t="shared" ref="Z218:Z242" si="230">F218*(F218*$BD$226+$BD$227)</f>
        <v>40.747220724395397</v>
      </c>
      <c r="AA218" s="35">
        <f t="shared" ref="AA218:AA242" si="231">G218*(G218*$BD$226+$BD$227)</f>
        <v>43.051946619077796</v>
      </c>
      <c r="AB218" s="35">
        <f t="shared" ref="AB218:AB242" si="232">H218*(H218*$BD$226+$BD$227)</f>
        <v>44.706157731738749</v>
      </c>
      <c r="AC218" s="35">
        <f t="shared" ref="AC218:AC242" si="233">I218*(I218*$BD$226+$BD$227)</f>
        <v>48.077746539407492</v>
      </c>
      <c r="AD218" s="35">
        <f t="shared" ref="AD218:AD242" si="234">J218*(J218*$BD$226+$BD$227)</f>
        <v>49.333168808741284</v>
      </c>
      <c r="AE218" s="36">
        <f t="shared" ref="AE218:AE242" si="235">K218*(K218*$BD$226+$BD$227)</f>
        <v>53.383470690262243</v>
      </c>
      <c r="AG218" s="76" t="s">
        <v>39</v>
      </c>
      <c r="AH218" s="33" t="s">
        <v>40</v>
      </c>
      <c r="AI218" s="35">
        <f t="shared" ref="AI218:AI242" si="236">E218*(E218*$BC$226+$BC$227)</f>
        <v>41.441392609698347</v>
      </c>
      <c r="AJ218" s="35">
        <f t="shared" ref="AJ218:AJ242" si="237">F218*(F218*$BC$226+$BC$227)</f>
        <v>43.64648194633196</v>
      </c>
      <c r="AK218" s="35">
        <f t="shared" ref="AK218:AK242" si="238">G218*(G218*$BC$226+$BC$227)</f>
        <v>46.21267221957531</v>
      </c>
      <c r="AL218" s="35">
        <f t="shared" ref="AL218:AL242" si="239">H218*(H218*$BC$226+$BC$227)</f>
        <v>48.060342324774091</v>
      </c>
      <c r="AM218" s="35">
        <f t="shared" ref="AM218:AM242" si="240">I218*(I218*$BC$226+$BC$227)</f>
        <v>51.840990970559908</v>
      </c>
      <c r="AN218" s="35">
        <f t="shared" ref="AN218:AN242" si="241">J218*(J218*$BC$226+$BC$227)</f>
        <v>53.253718255590236</v>
      </c>
      <c r="AO218" s="36">
        <f t="shared" ref="AO218:AO242" si="242">K218*(K218*$BC$226+$BC$227)</f>
        <v>57.8296493686383</v>
      </c>
      <c r="AQ218" s="76" t="s">
        <v>39</v>
      </c>
      <c r="AR218" s="33" t="s">
        <v>40</v>
      </c>
      <c r="AS218" s="35">
        <f t="shared" ref="AS218:AS242" si="243">E218*(E218*$BB$226+$BB$227)</f>
        <v>44.931563778701808</v>
      </c>
      <c r="AT218" s="35">
        <f t="shared" ref="AT218:AT242" si="244">F218*(F218*$BB$226+$BB$227)</f>
        <v>47.420340721193696</v>
      </c>
      <c r="AU218" s="35">
        <f t="shared" ref="AU218:AU242" si="245">G218*(G218*$BB$226+$BB$227)</f>
        <v>50.327094735007165</v>
      </c>
      <c r="AV218" s="35">
        <f t="shared" ref="AV218:AV242" si="246">H218*(H218*$BB$226+$BB$227)</f>
        <v>52.426758307806061</v>
      </c>
      <c r="AW218" s="35">
        <f t="shared" ref="AW218:AW242" si="247">I218*(I218*$BB$226+$BB$227)</f>
        <v>56.740255915818082</v>
      </c>
      <c r="AX218" s="35">
        <f t="shared" ref="AX218:AX242" si="248">J218*(J218*$BB$226+$BB$227)</f>
        <v>58.357898411805039</v>
      </c>
      <c r="AY218" s="36">
        <f t="shared" ref="AY218:AY242" si="249">K218*(K218*$BB$226+$BB$227)</f>
        <v>63.618570368415241</v>
      </c>
      <c r="BA218">
        <v>10</v>
      </c>
      <c r="BB218">
        <v>1.1375</v>
      </c>
      <c r="BC218">
        <v>1.0846</v>
      </c>
      <c r="BD218">
        <v>1.0439000000000001</v>
      </c>
      <c r="BE218">
        <v>1.0122</v>
      </c>
    </row>
    <row r="219" spans="2:57" x14ac:dyDescent="0.25">
      <c r="C219" s="77"/>
      <c r="D219" s="42">
        <v>0</v>
      </c>
      <c r="E219" s="37">
        <v>23.145654799447886</v>
      </c>
      <c r="F219" s="37">
        <v>25.936489763061168</v>
      </c>
      <c r="G219" s="37">
        <v>28.769809903445598</v>
      </c>
      <c r="H219" s="37">
        <v>30.030766463141596</v>
      </c>
      <c r="I219" s="37">
        <v>33.491003953052257</v>
      </c>
      <c r="J219" s="37">
        <v>34.63802059004086</v>
      </c>
      <c r="K219" s="38">
        <v>37.921724927950457</v>
      </c>
      <c r="M219" s="77"/>
      <c r="N219" s="42">
        <v>0</v>
      </c>
      <c r="O219" s="37">
        <f t="shared" si="222"/>
        <v>23.548723487281105</v>
      </c>
      <c r="P219" s="37">
        <f t="shared" si="223"/>
        <v>26.416871790931356</v>
      </c>
      <c r="Q219" s="37">
        <f t="shared" si="224"/>
        <v>29.335003116529862</v>
      </c>
      <c r="R219" s="37">
        <f t="shared" si="225"/>
        <v>30.635752390985754</v>
      </c>
      <c r="S219" s="37">
        <f t="shared" si="226"/>
        <v>34.211666666093123</v>
      </c>
      <c r="T219" s="37">
        <f t="shared" si="227"/>
        <v>35.399124639489315</v>
      </c>
      <c r="U219" s="38">
        <f t="shared" si="228"/>
        <v>38.804376494390006</v>
      </c>
      <c r="V219" s="27"/>
      <c r="W219" s="77"/>
      <c r="X219" s="42">
        <v>0</v>
      </c>
      <c r="Y219" s="37">
        <f t="shared" si="229"/>
        <v>24.593805044246679</v>
      </c>
      <c r="Z219" s="37">
        <f t="shared" si="230"/>
        <v>27.662039640769802</v>
      </c>
      <c r="AA219" s="37">
        <f t="shared" si="231"/>
        <v>30.799610043448094</v>
      </c>
      <c r="AB219" s="37">
        <f t="shared" si="232"/>
        <v>32.203302873893428</v>
      </c>
      <c r="AC219" s="37">
        <f t="shared" si="233"/>
        <v>36.078426001470284</v>
      </c>
      <c r="AD219" s="37">
        <f t="shared" si="234"/>
        <v>37.370475109527526</v>
      </c>
      <c r="AE219" s="38">
        <f t="shared" si="235"/>
        <v>41.090041412856408</v>
      </c>
      <c r="AG219" s="77"/>
      <c r="AH219" s="42">
        <v>0</v>
      </c>
      <c r="AI219" s="37">
        <f t="shared" si="236"/>
        <v>25.936448498916832</v>
      </c>
      <c r="AJ219" s="37">
        <f t="shared" si="237"/>
        <v>29.261881302198095</v>
      </c>
      <c r="AK219" s="37">
        <f t="shared" si="238"/>
        <v>32.681546392598818</v>
      </c>
      <c r="AL219" s="37">
        <f t="shared" si="239"/>
        <v>34.21758177409086</v>
      </c>
      <c r="AM219" s="37">
        <f t="shared" si="240"/>
        <v>38.477380648925745</v>
      </c>
      <c r="AN219" s="37">
        <f t="shared" si="241"/>
        <v>39.903902029128176</v>
      </c>
      <c r="AO219" s="38">
        <f t="shared" si="242"/>
        <v>44.027594914195639</v>
      </c>
      <c r="AQ219" s="77"/>
      <c r="AR219" s="42">
        <v>0</v>
      </c>
      <c r="AS219" s="37">
        <f t="shared" si="243"/>
        <v>27.683174857380536</v>
      </c>
      <c r="AT219" s="37">
        <f t="shared" si="244"/>
        <v>31.343482780175247</v>
      </c>
      <c r="AU219" s="37">
        <f t="shared" si="245"/>
        <v>35.130475967709955</v>
      </c>
      <c r="AV219" s="37">
        <f t="shared" si="246"/>
        <v>36.838851733031554</v>
      </c>
      <c r="AW219" s="37">
        <f t="shared" si="247"/>
        <v>41.599620467109581</v>
      </c>
      <c r="AX219" s="37">
        <f t="shared" si="248"/>
        <v>43.201277705725602</v>
      </c>
      <c r="AY219" s="38">
        <f t="shared" si="249"/>
        <v>47.851329448548519</v>
      </c>
      <c r="BA219">
        <v>15</v>
      </c>
      <c r="BB219">
        <v>1.1591</v>
      </c>
      <c r="BC219">
        <v>1.0979000000000001</v>
      </c>
      <c r="BD219">
        <v>1.0508</v>
      </c>
      <c r="BE219">
        <v>1.0142</v>
      </c>
    </row>
    <row r="220" spans="2:57" x14ac:dyDescent="0.25">
      <c r="C220" s="77"/>
      <c r="D220" s="34">
        <v>30</v>
      </c>
      <c r="E220" s="37">
        <v>21.321329767866658</v>
      </c>
      <c r="F220" s="37">
        <v>23.37365042609369</v>
      </c>
      <c r="G220" s="37">
        <v>26.678831577643315</v>
      </c>
      <c r="H220" s="37">
        <v>28.580125424056391</v>
      </c>
      <c r="I220" s="37">
        <v>31.953047828533023</v>
      </c>
      <c r="J220" s="37">
        <v>33.021201110025451</v>
      </c>
      <c r="K220" s="38">
        <v>36.46338811661073</v>
      </c>
      <c r="M220" s="77"/>
      <c r="N220" s="34">
        <v>30</v>
      </c>
      <c r="O220" s="37">
        <f t="shared" si="222"/>
        <v>21.677199693839906</v>
      </c>
      <c r="P220" s="37">
        <f t="shared" si="223"/>
        <v>23.782803403184214</v>
      </c>
      <c r="Q220" s="37">
        <f t="shared" si="224"/>
        <v>27.180818779190719</v>
      </c>
      <c r="R220" s="37">
        <f t="shared" si="225"/>
        <v>29.139441805852186</v>
      </c>
      <c r="S220" s="37">
        <f t="shared" si="226"/>
        <v>32.621123504315847</v>
      </c>
      <c r="T220" s="37">
        <f t="shared" si="227"/>
        <v>33.725600889188335</v>
      </c>
      <c r="U220" s="38">
        <f t="shared" si="228"/>
        <v>37.291002885704714</v>
      </c>
      <c r="V220" s="27"/>
      <c r="W220" s="77"/>
      <c r="X220" s="34">
        <v>30</v>
      </c>
      <c r="Y220" s="37">
        <f t="shared" si="229"/>
        <v>22.600103988331863</v>
      </c>
      <c r="Z220" s="37">
        <f t="shared" si="230"/>
        <v>24.843632942371219</v>
      </c>
      <c r="AA220" s="37">
        <f t="shared" si="231"/>
        <v>28.481892152673851</v>
      </c>
      <c r="AB220" s="37">
        <f t="shared" si="232"/>
        <v>30.588844617492676</v>
      </c>
      <c r="AC220" s="37">
        <f t="shared" si="233"/>
        <v>34.351869466096637</v>
      </c>
      <c r="AD220" s="37">
        <f t="shared" si="234"/>
        <v>35.550298389296429</v>
      </c>
      <c r="AE220" s="38">
        <f t="shared" si="235"/>
        <v>39.434352459252544</v>
      </c>
      <c r="AG220" s="77"/>
      <c r="AH220" s="34">
        <v>30</v>
      </c>
      <c r="AI220" s="37">
        <f t="shared" si="236"/>
        <v>23.785706753649443</v>
      </c>
      <c r="AJ220" s="37">
        <f t="shared" si="237"/>
        <v>26.206518704187282</v>
      </c>
      <c r="AK220" s="37">
        <f t="shared" si="238"/>
        <v>30.153600053670164</v>
      </c>
      <c r="AL220" s="37">
        <f t="shared" si="239"/>
        <v>32.451235103687168</v>
      </c>
      <c r="AM220" s="37">
        <f t="shared" si="240"/>
        <v>36.575956449260055</v>
      </c>
      <c r="AN220" s="37">
        <f t="shared" si="241"/>
        <v>37.895175094811641</v>
      </c>
      <c r="AO220" s="38">
        <f t="shared" si="242"/>
        <v>42.188922998104303</v>
      </c>
      <c r="AQ220" s="77"/>
      <c r="AR220" s="34">
        <v>30</v>
      </c>
      <c r="AS220" s="37">
        <f t="shared" si="243"/>
        <v>25.327984064291581</v>
      </c>
      <c r="AT220" s="37">
        <f t="shared" si="244"/>
        <v>27.97959941319381</v>
      </c>
      <c r="AU220" s="37">
        <f t="shared" si="245"/>
        <v>32.328778395342461</v>
      </c>
      <c r="AV220" s="37">
        <f t="shared" si="246"/>
        <v>34.87471204606085</v>
      </c>
      <c r="AW220" s="37">
        <f t="shared" si="247"/>
        <v>39.470457330830463</v>
      </c>
      <c r="AX220" s="37">
        <f t="shared" si="248"/>
        <v>40.946985538528565</v>
      </c>
      <c r="AY220" s="38">
        <f t="shared" si="249"/>
        <v>45.774324788689299</v>
      </c>
      <c r="BA220">
        <v>20</v>
      </c>
      <c r="BB220">
        <v>1.181</v>
      </c>
      <c r="BC220">
        <v>1.1113</v>
      </c>
      <c r="BD220">
        <v>1.0578000000000001</v>
      </c>
      <c r="BE220">
        <v>1.0161</v>
      </c>
    </row>
    <row r="221" spans="2:57" x14ac:dyDescent="0.25">
      <c r="C221" s="77"/>
      <c r="D221" s="34">
        <v>60</v>
      </c>
      <c r="E221" s="37">
        <v>21.452098760363892</v>
      </c>
      <c r="F221" s="37">
        <v>24.47946012955018</v>
      </c>
      <c r="G221" s="37">
        <v>26.490544301224425</v>
      </c>
      <c r="H221" s="37">
        <v>28.002014412706927</v>
      </c>
      <c r="I221" s="37">
        <v>31.314530140931925</v>
      </c>
      <c r="J221" s="37">
        <v>32.64270272721366</v>
      </c>
      <c r="K221" s="38">
        <v>35.852419744601889</v>
      </c>
      <c r="M221" s="77"/>
      <c r="N221" s="34">
        <v>60</v>
      </c>
      <c r="O221" s="37">
        <f t="shared" si="222"/>
        <v>21.811264081509901</v>
      </c>
      <c r="P221" s="37">
        <f t="shared" si="223"/>
        <v>24.918707792016388</v>
      </c>
      <c r="Q221" s="37">
        <f t="shared" si="224"/>
        <v>26.987010194463306</v>
      </c>
      <c r="R221" s="37">
        <f t="shared" si="225"/>
        <v>28.543595746468764</v>
      </c>
      <c r="S221" s="37">
        <f t="shared" si="226"/>
        <v>31.961324358944704</v>
      </c>
      <c r="T221" s="37">
        <f t="shared" si="227"/>
        <v>33.33412757606483</v>
      </c>
      <c r="U221" s="38">
        <f t="shared" si="228"/>
        <v>36.657478414444547</v>
      </c>
      <c r="V221" s="27"/>
      <c r="W221" s="77"/>
      <c r="X221" s="34">
        <v>60</v>
      </c>
      <c r="Y221" s="37">
        <f t="shared" si="229"/>
        <v>22.742699502085358</v>
      </c>
      <c r="Z221" s="37">
        <f t="shared" si="230"/>
        <v>26.057426530290439</v>
      </c>
      <c r="AA221" s="37">
        <f t="shared" si="231"/>
        <v>28.27379695804348</v>
      </c>
      <c r="AB221" s="37">
        <f t="shared" si="232"/>
        <v>29.947114432624939</v>
      </c>
      <c r="AC221" s="37">
        <f t="shared" si="233"/>
        <v>33.637023399202818</v>
      </c>
      <c r="AD221" s="37">
        <f t="shared" si="234"/>
        <v>35.125266376910787</v>
      </c>
      <c r="AE221" s="38">
        <f t="shared" si="235"/>
        <v>38.742498933207798</v>
      </c>
      <c r="AG221" s="77"/>
      <c r="AH221" s="34">
        <v>60</v>
      </c>
      <c r="AI221" s="37">
        <f t="shared" si="236"/>
        <v>23.939267467232845</v>
      </c>
      <c r="AJ221" s="37">
        <f t="shared" si="237"/>
        <v>27.520432224032465</v>
      </c>
      <c r="AK221" s="37">
        <f t="shared" si="238"/>
        <v>29.927139378681119</v>
      </c>
      <c r="AL221" s="37">
        <f t="shared" si="239"/>
        <v>31.750518430827906</v>
      </c>
      <c r="AM221" s="37">
        <f t="shared" si="240"/>
        <v>35.79033986304713</v>
      </c>
      <c r="AN221" s="37">
        <f t="shared" si="241"/>
        <v>37.426997746427439</v>
      </c>
      <c r="AO221" s="38">
        <f t="shared" si="242"/>
        <v>41.422073625540946</v>
      </c>
      <c r="AQ221" s="77"/>
      <c r="AR221" s="34">
        <v>60</v>
      </c>
      <c r="AS221" s="37">
        <f t="shared" si="243"/>
        <v>25.495819658705077</v>
      </c>
      <c r="AT221" s="37">
        <f t="shared" si="244"/>
        <v>29.423867078130495</v>
      </c>
      <c r="AU221" s="37">
        <f t="shared" si="245"/>
        <v>32.07840383753885</v>
      </c>
      <c r="AV221" s="37">
        <f t="shared" si="246"/>
        <v>34.097184071682847</v>
      </c>
      <c r="AW221" s="37">
        <f t="shared" si="247"/>
        <v>38.592675393226024</v>
      </c>
      <c r="AX221" s="37">
        <f t="shared" si="248"/>
        <v>40.422617694842138</v>
      </c>
      <c r="AY221" s="38">
        <f t="shared" si="249"/>
        <v>44.909796560397069</v>
      </c>
      <c r="BA221">
        <v>25</v>
      </c>
      <c r="BB221">
        <v>1.2031000000000001</v>
      </c>
      <c r="BC221">
        <v>1.1249</v>
      </c>
      <c r="BD221">
        <v>1.0648</v>
      </c>
      <c r="BE221">
        <v>1.0181</v>
      </c>
    </row>
    <row r="222" spans="2:57" x14ac:dyDescent="0.25">
      <c r="C222" s="77"/>
      <c r="D222" s="34">
        <v>90</v>
      </c>
      <c r="E222" s="37">
        <v>23.17419356655979</v>
      </c>
      <c r="F222" s="37">
        <v>25.579471228979838</v>
      </c>
      <c r="G222" s="37">
        <v>27.834551823636403</v>
      </c>
      <c r="H222" s="37">
        <v>29.317476120962372</v>
      </c>
      <c r="I222" s="37">
        <v>32.347626469015353</v>
      </c>
      <c r="J222" s="37">
        <v>33.364771467737995</v>
      </c>
      <c r="K222" s="38">
        <v>36.603194626071328</v>
      </c>
      <c r="M222" s="77"/>
      <c r="N222" s="34">
        <v>90</v>
      </c>
      <c r="O222" s="37">
        <f t="shared" si="222"/>
        <v>23.57802158175042</v>
      </c>
      <c r="P222" s="37">
        <f t="shared" si="223"/>
        <v>26.04961825027894</v>
      </c>
      <c r="Q222" s="37">
        <f t="shared" si="224"/>
        <v>28.371045336156012</v>
      </c>
      <c r="R222" s="37">
        <f t="shared" si="225"/>
        <v>29.899797388779231</v>
      </c>
      <c r="S222" s="37">
        <f t="shared" si="226"/>
        <v>33.029014939087894</v>
      </c>
      <c r="T222" s="37">
        <f t="shared" si="227"/>
        <v>34.08104724960981</v>
      </c>
      <c r="U222" s="38">
        <f t="shared" si="228"/>
        <v>37.436012491703494</v>
      </c>
      <c r="V222" s="27"/>
      <c r="W222" s="77"/>
      <c r="X222" s="34">
        <v>90</v>
      </c>
      <c r="Y222" s="37">
        <f t="shared" si="229"/>
        <v>24.625068526880359</v>
      </c>
      <c r="Z222" s="37">
        <f t="shared" si="230"/>
        <v>27.26830079914351</v>
      </c>
      <c r="AA222" s="37">
        <f t="shared" si="231"/>
        <v>29.76140044361464</v>
      </c>
      <c r="AB222" s="37">
        <f t="shared" si="232"/>
        <v>31.408715618421496</v>
      </c>
      <c r="AC222" s="37">
        <f t="shared" si="233"/>
        <v>34.794194867359209</v>
      </c>
      <c r="AD222" s="37">
        <f t="shared" si="234"/>
        <v>35.93646050496384</v>
      </c>
      <c r="AE222" s="38">
        <f t="shared" si="235"/>
        <v>39.592816783170008</v>
      </c>
      <c r="AG222" s="77"/>
      <c r="AH222" s="34">
        <v>90</v>
      </c>
      <c r="AI222" s="37">
        <f t="shared" si="236"/>
        <v>25.97023826556914</v>
      </c>
      <c r="AJ222" s="37">
        <f t="shared" si="237"/>
        <v>28.834096215647797</v>
      </c>
      <c r="AK222" s="37">
        <f t="shared" si="238"/>
        <v>31.547882099535315</v>
      </c>
      <c r="AL222" s="37">
        <f t="shared" si="239"/>
        <v>33.347617428987874</v>
      </c>
      <c r="AM222" s="37">
        <f t="shared" si="240"/>
        <v>37.062551951408373</v>
      </c>
      <c r="AN222" s="37">
        <f t="shared" si="241"/>
        <v>38.320827713249827</v>
      </c>
      <c r="AO222" s="38">
        <f t="shared" si="242"/>
        <v>42.364686653372679</v>
      </c>
      <c r="AQ222" s="77"/>
      <c r="AR222" s="34">
        <v>90</v>
      </c>
      <c r="AS222" s="37">
        <f t="shared" si="243"/>
        <v>27.720253690487862</v>
      </c>
      <c r="AT222" s="37">
        <f t="shared" si="244"/>
        <v>30.871367035571396</v>
      </c>
      <c r="AU222" s="37">
        <f t="shared" si="245"/>
        <v>33.872511990498893</v>
      </c>
      <c r="AV222" s="37">
        <f t="shared" si="246"/>
        <v>35.870728306187416</v>
      </c>
      <c r="AW222" s="37">
        <f t="shared" si="247"/>
        <v>40.014707147775034</v>
      </c>
      <c r="AX222" s="37">
        <f t="shared" si="248"/>
        <v>41.424069237609025</v>
      </c>
      <c r="AY222" s="38">
        <f t="shared" si="249"/>
        <v>45.972620262242756</v>
      </c>
      <c r="BA222">
        <v>30</v>
      </c>
      <c r="BB222">
        <v>1.2255</v>
      </c>
      <c r="BC222">
        <v>1.1387</v>
      </c>
      <c r="BD222">
        <v>1.0720000000000001</v>
      </c>
      <c r="BE222">
        <v>1.0201</v>
      </c>
    </row>
    <row r="223" spans="2:57" x14ac:dyDescent="0.25">
      <c r="C223" s="77"/>
      <c r="D223" s="34">
        <v>120</v>
      </c>
      <c r="E223" s="37">
        <v>24.415137393392037</v>
      </c>
      <c r="F223" s="37">
        <v>25.777162684246033</v>
      </c>
      <c r="G223" s="37">
        <v>28.158365321247196</v>
      </c>
      <c r="H223" s="37">
        <v>29.800180571987099</v>
      </c>
      <c r="I223" s="37">
        <v>32.781975369478488</v>
      </c>
      <c r="J223" s="37">
        <v>33.828598709864721</v>
      </c>
      <c r="K223" s="38">
        <v>36.833098510216942</v>
      </c>
      <c r="M223" s="77"/>
      <c r="N223" s="34">
        <v>120</v>
      </c>
      <c r="O223" s="37">
        <f t="shared" si="222"/>
        <v>24.852607935059787</v>
      </c>
      <c r="P223" s="37">
        <f t="shared" si="223"/>
        <v>26.25296462971286</v>
      </c>
      <c r="Q223" s="37">
        <f t="shared" si="224"/>
        <v>28.704716965626172</v>
      </c>
      <c r="R223" s="37">
        <f t="shared" si="225"/>
        <v>30.397795527671931</v>
      </c>
      <c r="S223" s="37">
        <f t="shared" si="226"/>
        <v>33.47816127064015</v>
      </c>
      <c r="T223" s="37">
        <f t="shared" si="227"/>
        <v>34.561055895209584</v>
      </c>
      <c r="U223" s="38">
        <f t="shared" si="228"/>
        <v>37.674506289143523</v>
      </c>
      <c r="V223" s="27"/>
      <c r="W223" s="77"/>
      <c r="X223" s="34">
        <v>120</v>
      </c>
      <c r="Y223" s="37">
        <f t="shared" si="229"/>
        <v>25.986727460168037</v>
      </c>
      <c r="Z223" s="37">
        <f t="shared" si="230"/>
        <v>27.48628062075926</v>
      </c>
      <c r="AA223" s="37">
        <f t="shared" si="231"/>
        <v>30.120577594630277</v>
      </c>
      <c r="AB223" s="37">
        <f t="shared" si="232"/>
        <v>31.94627801718983</v>
      </c>
      <c r="AC223" s="37">
        <f t="shared" si="233"/>
        <v>35.281614268909635</v>
      </c>
      <c r="AD223" s="37">
        <f t="shared" si="234"/>
        <v>36.458319300303451</v>
      </c>
      <c r="AE223" s="38">
        <f t="shared" si="235"/>
        <v>39.853523083096334</v>
      </c>
      <c r="AG223" s="77"/>
      <c r="AH223" s="34">
        <v>120</v>
      </c>
      <c r="AI223" s="37">
        <f t="shared" si="236"/>
        <v>27.443821172751406</v>
      </c>
      <c r="AJ223" s="37">
        <f t="shared" si="237"/>
        <v>29.070886952798116</v>
      </c>
      <c r="AK223" s="37">
        <f t="shared" si="238"/>
        <v>31.93984774426896</v>
      </c>
      <c r="AL223" s="37">
        <f t="shared" si="239"/>
        <v>33.936043159067204</v>
      </c>
      <c r="AM223" s="37">
        <f t="shared" si="240"/>
        <v>37.599177571097314</v>
      </c>
      <c r="AN223" s="37">
        <f t="shared" si="241"/>
        <v>38.896492604167918</v>
      </c>
      <c r="AO223" s="38">
        <f t="shared" si="242"/>
        <v>42.653952637464378</v>
      </c>
      <c r="AQ223" s="77"/>
      <c r="AR223" s="34">
        <v>120</v>
      </c>
      <c r="AS223" s="37">
        <f t="shared" si="243"/>
        <v>29.33955858553588</v>
      </c>
      <c r="AT223" s="37">
        <f t="shared" si="244"/>
        <v>31.13265086526782</v>
      </c>
      <c r="AU223" s="37">
        <f t="shared" si="245"/>
        <v>34.307173904567797</v>
      </c>
      <c r="AV223" s="37">
        <f t="shared" si="246"/>
        <v>36.525390086484094</v>
      </c>
      <c r="AW223" s="37">
        <f t="shared" si="247"/>
        <v>40.615416234964755</v>
      </c>
      <c r="AX223" s="37">
        <f t="shared" si="248"/>
        <v>42.069810053722506</v>
      </c>
      <c r="AY223" s="38">
        <f t="shared" si="249"/>
        <v>46.299084457961541</v>
      </c>
      <c r="BA223">
        <v>35</v>
      </c>
      <c r="BB223">
        <v>1.2481</v>
      </c>
      <c r="BC223">
        <v>1.1526000000000001</v>
      </c>
      <c r="BD223">
        <v>1.0791999999999999</v>
      </c>
      <c r="BE223">
        <v>1.0221</v>
      </c>
    </row>
    <row r="224" spans="2:57" x14ac:dyDescent="0.25">
      <c r="C224" s="77"/>
      <c r="D224" s="34">
        <v>150</v>
      </c>
      <c r="E224" s="37">
        <v>23.635751608643581</v>
      </c>
      <c r="F224" s="37">
        <v>25.919800047962017</v>
      </c>
      <c r="G224" s="37">
        <v>27.84747697666786</v>
      </c>
      <c r="H224" s="37">
        <v>29.652886424289616</v>
      </c>
      <c r="I224" s="37">
        <v>32.999537410332273</v>
      </c>
      <c r="J224" s="37">
        <v>34.332635140086275</v>
      </c>
      <c r="K224" s="38">
        <v>37.484691369771291</v>
      </c>
      <c r="M224" s="77"/>
      <c r="N224" s="34">
        <v>150</v>
      </c>
      <c r="O224" s="37">
        <f t="shared" si="222"/>
        <v>24.051949969349931</v>
      </c>
      <c r="P224" s="37">
        <f t="shared" si="223"/>
        <v>26.399701362052351</v>
      </c>
      <c r="Q224" s="37">
        <f t="shared" si="224"/>
        <v>28.384362386782293</v>
      </c>
      <c r="R224" s="37">
        <f t="shared" si="225"/>
        <v>30.245815012922023</v>
      </c>
      <c r="S224" s="37">
        <f t="shared" si="226"/>
        <v>33.703191491164723</v>
      </c>
      <c r="T224" s="37">
        <f t="shared" si="227"/>
        <v>35.082870004219032</v>
      </c>
      <c r="U224" s="38">
        <f t="shared" si="228"/>
        <v>38.350672489926922</v>
      </c>
      <c r="V224" s="27"/>
      <c r="W224" s="77"/>
      <c r="X224" s="34">
        <v>150</v>
      </c>
      <c r="Y224" s="37">
        <f t="shared" si="229"/>
        <v>25.131014662250099</v>
      </c>
      <c r="Z224" s="37">
        <f t="shared" si="230"/>
        <v>27.643625278413882</v>
      </c>
      <c r="AA224" s="37">
        <f t="shared" si="231"/>
        <v>29.775731445906679</v>
      </c>
      <c r="AB224" s="37">
        <f t="shared" si="232"/>
        <v>31.782174167165401</v>
      </c>
      <c r="AC224" s="37">
        <f t="shared" si="233"/>
        <v>35.525960317819347</v>
      </c>
      <c r="AD224" s="37">
        <f t="shared" si="234"/>
        <v>37.026110770387284</v>
      </c>
      <c r="AE224" s="38">
        <f t="shared" si="235"/>
        <v>40.593231667117045</v>
      </c>
      <c r="AG224" s="77"/>
      <c r="AH224" s="34">
        <v>150</v>
      </c>
      <c r="AI224" s="37">
        <f t="shared" si="236"/>
        <v>26.517339882780323</v>
      </c>
      <c r="AJ224" s="37">
        <f t="shared" si="237"/>
        <v>29.241867885194107</v>
      </c>
      <c r="AK224" s="37">
        <f t="shared" si="238"/>
        <v>31.563516577719565</v>
      </c>
      <c r="AL224" s="37">
        <f t="shared" si="239"/>
        <v>33.756353643215071</v>
      </c>
      <c r="AM224" s="37">
        <f t="shared" si="240"/>
        <v>37.868357382423454</v>
      </c>
      <c r="AN224" s="37">
        <f t="shared" si="241"/>
        <v>39.523396941533008</v>
      </c>
      <c r="AO224" s="38">
        <f t="shared" si="242"/>
        <v>43.475361250829309</v>
      </c>
      <c r="AQ224" s="77"/>
      <c r="AR224" s="34">
        <v>150</v>
      </c>
      <c r="AS224" s="37">
        <f t="shared" si="243"/>
        <v>28.320937768143626</v>
      </c>
      <c r="AT224" s="37">
        <f t="shared" si="244"/>
        <v>31.321387266178149</v>
      </c>
      <c r="AU224" s="37">
        <f t="shared" si="245"/>
        <v>33.889843810327541</v>
      </c>
      <c r="AV224" s="37">
        <f t="shared" si="246"/>
        <v>36.325404257260637</v>
      </c>
      <c r="AW224" s="37">
        <f t="shared" si="247"/>
        <v>40.916938441510659</v>
      </c>
      <c r="AX224" s="37">
        <f t="shared" si="248"/>
        <v>42.773702655092343</v>
      </c>
      <c r="AY224" s="38">
        <f t="shared" si="249"/>
        <v>47.226906138608491</v>
      </c>
      <c r="BA224">
        <v>40</v>
      </c>
      <c r="BB224">
        <v>1.2710999999999999</v>
      </c>
      <c r="BC224">
        <v>1.1667000000000001</v>
      </c>
      <c r="BD224">
        <v>1.0865</v>
      </c>
      <c r="BE224">
        <v>1.0241</v>
      </c>
    </row>
    <row r="225" spans="3:57" x14ac:dyDescent="0.25">
      <c r="C225" s="77"/>
      <c r="D225" s="34">
        <v>180</v>
      </c>
      <c r="E225" s="37">
        <v>28.066852180680257</v>
      </c>
      <c r="F225" s="37">
        <v>30.136697110557563</v>
      </c>
      <c r="G225" s="37">
        <v>32.849339145199551</v>
      </c>
      <c r="H225" s="37">
        <v>34.536890826737491</v>
      </c>
      <c r="I225" s="37">
        <v>38.077030681130438</v>
      </c>
      <c r="J225" s="37">
        <v>39.419816244387881</v>
      </c>
      <c r="K225" s="38">
        <v>42.724328638252807</v>
      </c>
      <c r="M225" s="77"/>
      <c r="N225" s="34">
        <v>180</v>
      </c>
      <c r="O225" s="37">
        <f t="shared" si="222"/>
        <v>28.61040937952961</v>
      </c>
      <c r="P225" s="37">
        <f t="shared" si="223"/>
        <v>30.74508338681877</v>
      </c>
      <c r="Q225" s="37">
        <f t="shared" si="224"/>
        <v>33.547833406797977</v>
      </c>
      <c r="R225" s="37">
        <f t="shared" si="225"/>
        <v>35.294387302975565</v>
      </c>
      <c r="S225" s="37">
        <f t="shared" si="226"/>
        <v>38.965642805716804</v>
      </c>
      <c r="T225" s="37">
        <f t="shared" si="227"/>
        <v>40.36076175685406</v>
      </c>
      <c r="U225" s="38">
        <f t="shared" si="228"/>
        <v>43.800155019551561</v>
      </c>
      <c r="V225" s="27"/>
      <c r="W225" s="77"/>
      <c r="X225" s="34">
        <v>180</v>
      </c>
      <c r="Y225" s="37">
        <f t="shared" si="229"/>
        <v>30.019040122138126</v>
      </c>
      <c r="Z225" s="37">
        <f t="shared" si="230"/>
        <v>32.321430142822678</v>
      </c>
      <c r="AA225" s="37">
        <f t="shared" si="231"/>
        <v>35.35725681464438</v>
      </c>
      <c r="AB225" s="37">
        <f t="shared" si="232"/>
        <v>37.256407980020334</v>
      </c>
      <c r="AC225" s="37">
        <f t="shared" si="233"/>
        <v>41.2667200693583</v>
      </c>
      <c r="AD225" s="37">
        <f t="shared" si="234"/>
        <v>42.797153902938859</v>
      </c>
      <c r="AE225" s="38">
        <f t="shared" si="235"/>
        <v>46.585264124585912</v>
      </c>
      <c r="AG225" s="77"/>
      <c r="AH225" s="34">
        <v>180</v>
      </c>
      <c r="AI225" s="37">
        <f t="shared" si="236"/>
        <v>31.829015904100192</v>
      </c>
      <c r="AJ225" s="37">
        <f t="shared" si="237"/>
        <v>34.34701754503245</v>
      </c>
      <c r="AK225" s="37">
        <f t="shared" si="238"/>
        <v>37.682496077439389</v>
      </c>
      <c r="AL225" s="37">
        <f t="shared" si="239"/>
        <v>39.777839530954182</v>
      </c>
      <c r="AM225" s="37">
        <f t="shared" si="240"/>
        <v>44.224090330342889</v>
      </c>
      <c r="AN225" s="37">
        <f t="shared" si="241"/>
        <v>45.928510028643721</v>
      </c>
      <c r="AO225" s="38">
        <f t="shared" si="242"/>
        <v>50.165008845585213</v>
      </c>
      <c r="AQ225" s="77"/>
      <c r="AR225" s="34">
        <v>180</v>
      </c>
      <c r="AS225" s="37">
        <f t="shared" si="243"/>
        <v>34.184239150476692</v>
      </c>
      <c r="AT225" s="37">
        <f t="shared" si="244"/>
        <v>36.983014068642198</v>
      </c>
      <c r="AU225" s="37">
        <f t="shared" si="245"/>
        <v>40.708731554135568</v>
      </c>
      <c r="AV225" s="37">
        <f t="shared" si="246"/>
        <v>43.059592317858474</v>
      </c>
      <c r="AW225" s="37">
        <f t="shared" si="247"/>
        <v>48.073636349109449</v>
      </c>
      <c r="AX225" s="37">
        <f t="shared" si="248"/>
        <v>50.004677412649087</v>
      </c>
      <c r="AY225" s="38">
        <f t="shared" si="249"/>
        <v>54.825240364453968</v>
      </c>
    </row>
    <row r="226" spans="3:57" x14ac:dyDescent="0.25">
      <c r="C226" s="77"/>
      <c r="D226" s="34">
        <v>210</v>
      </c>
      <c r="E226" s="37">
        <v>32.128643549448093</v>
      </c>
      <c r="F226" s="37">
        <v>34.036109224270845</v>
      </c>
      <c r="G226" s="37">
        <v>36.561380457195298</v>
      </c>
      <c r="H226" s="37">
        <v>38.086131811246211</v>
      </c>
      <c r="I226" s="37">
        <v>41.205662983742094</v>
      </c>
      <c r="J226" s="37">
        <v>42.510937950043683</v>
      </c>
      <c r="K226" s="38">
        <v>45.800741724361842</v>
      </c>
      <c r="M226" s="77"/>
      <c r="N226" s="34">
        <v>210</v>
      </c>
      <c r="O226" s="37">
        <f t="shared" si="222"/>
        <v>32.802628443415117</v>
      </c>
      <c r="P226" s="37">
        <f t="shared" si="223"/>
        <v>34.775861026897523</v>
      </c>
      <c r="Q226" s="37">
        <f t="shared" si="224"/>
        <v>37.392640524197404</v>
      </c>
      <c r="R226" s="37">
        <f t="shared" si="225"/>
        <v>38.975093826241775</v>
      </c>
      <c r="S226" s="37">
        <f t="shared" si="226"/>
        <v>42.218425918207032</v>
      </c>
      <c r="T226" s="37">
        <f t="shared" si="227"/>
        <v>43.577792677838055</v>
      </c>
      <c r="U226" s="38">
        <f t="shared" si="228"/>
        <v>47.009925315084757</v>
      </c>
      <c r="V226" s="27"/>
      <c r="W226" s="77"/>
      <c r="X226" s="34">
        <v>210</v>
      </c>
      <c r="Y226" s="37">
        <f t="shared" si="229"/>
        <v>34.548658888451747</v>
      </c>
      <c r="Z226" s="37">
        <f t="shared" si="230"/>
        <v>36.691990226431315</v>
      </c>
      <c r="AA226" s="37">
        <f t="shared" si="231"/>
        <v>39.545416504902811</v>
      </c>
      <c r="AB226" s="37">
        <f t="shared" si="232"/>
        <v>41.277075805648167</v>
      </c>
      <c r="AC226" s="37">
        <f t="shared" si="233"/>
        <v>44.840498634299458</v>
      </c>
      <c r="AD226" s="37">
        <f t="shared" si="234"/>
        <v>46.339708187617276</v>
      </c>
      <c r="AE226" s="38">
        <f t="shared" si="235"/>
        <v>50.139769031927806</v>
      </c>
      <c r="AG226" s="77"/>
      <c r="AH226" s="34">
        <v>210</v>
      </c>
      <c r="AI226" s="37">
        <f t="shared" si="236"/>
        <v>36.792396360344412</v>
      </c>
      <c r="AJ226" s="37">
        <f t="shared" si="237"/>
        <v>39.154419129722783</v>
      </c>
      <c r="AK226" s="37">
        <f t="shared" si="238"/>
        <v>42.312106992389701</v>
      </c>
      <c r="AL226" s="37">
        <f t="shared" si="239"/>
        <v>44.235609326036915</v>
      </c>
      <c r="AM226" s="37">
        <f t="shared" si="240"/>
        <v>48.210604993325965</v>
      </c>
      <c r="AN226" s="37">
        <f t="shared" si="241"/>
        <v>49.889629475608565</v>
      </c>
      <c r="AO226" s="38">
        <f t="shared" si="242"/>
        <v>54.162798245032469</v>
      </c>
      <c r="AQ226" s="77"/>
      <c r="AR226" s="34">
        <v>210</v>
      </c>
      <c r="AS226" s="37">
        <f t="shared" si="243"/>
        <v>39.712488603873545</v>
      </c>
      <c r="AT226" s="37">
        <f t="shared" si="244"/>
        <v>42.359326821103885</v>
      </c>
      <c r="AU226" s="37">
        <f t="shared" si="245"/>
        <v>45.913294615999902</v>
      </c>
      <c r="AV226" s="37">
        <f t="shared" si="246"/>
        <v>48.08667050181532</v>
      </c>
      <c r="AW226" s="37">
        <f t="shared" si="247"/>
        <v>52.597760453591057</v>
      </c>
      <c r="AX226" s="37">
        <f t="shared" si="248"/>
        <v>54.51101239294718</v>
      </c>
      <c r="AY226" s="38">
        <f t="shared" si="249"/>
        <v>59.400476717277584</v>
      </c>
      <c r="BA226" t="s">
        <v>41</v>
      </c>
      <c r="BB226">
        <f>(BB224-BB218)/($BA224-$BA218)</f>
        <v>4.4533333333333317E-3</v>
      </c>
      <c r="BC226">
        <f t="shared" ref="BC226:BE226" si="250">(BC224-BC218)/($BA224-$BA218)</f>
        <v>2.7366666666666689E-3</v>
      </c>
      <c r="BD226">
        <f t="shared" si="250"/>
        <v>1.419999999999999E-3</v>
      </c>
      <c r="BE226">
        <f t="shared" si="250"/>
        <v>3.966666666666674E-4</v>
      </c>
    </row>
    <row r="227" spans="3:57" x14ac:dyDescent="0.25">
      <c r="C227" s="77"/>
      <c r="D227" s="34">
        <v>240</v>
      </c>
      <c r="E227" s="37">
        <v>31.501304032050626</v>
      </c>
      <c r="F227" s="37">
        <v>34.068965125343055</v>
      </c>
      <c r="G227" s="37">
        <v>36.491210704492374</v>
      </c>
      <c r="H227" s="37">
        <v>38.163847889334328</v>
      </c>
      <c r="I227" s="37">
        <v>41.798668599805033</v>
      </c>
      <c r="J227" s="37">
        <v>42.962860545697559</v>
      </c>
      <c r="K227" s="38">
        <v>46.355679023531657</v>
      </c>
      <c r="M227" s="77"/>
      <c r="N227" s="34">
        <v>240</v>
      </c>
      <c r="O227" s="37">
        <f t="shared" si="222"/>
        <v>32.154289857016657</v>
      </c>
      <c r="P227" s="37">
        <f t="shared" si="223"/>
        <v>34.809875044144079</v>
      </c>
      <c r="Q227" s="37">
        <f t="shared" si="224"/>
        <v>37.319859694568962</v>
      </c>
      <c r="R227" s="37">
        <f t="shared" si="225"/>
        <v>39.05580035362555</v>
      </c>
      <c r="S227" s="37">
        <f t="shared" si="226"/>
        <v>42.835838687640909</v>
      </c>
      <c r="T227" s="37">
        <f t="shared" si="227"/>
        <v>44.048758360743861</v>
      </c>
      <c r="U227" s="38">
        <f t="shared" si="228"/>
        <v>47.589717541992705</v>
      </c>
      <c r="V227" s="27"/>
      <c r="W227" s="77"/>
      <c r="X227" s="34">
        <v>240</v>
      </c>
      <c r="Y227" s="37">
        <f t="shared" si="229"/>
        <v>33.846004422924487</v>
      </c>
      <c r="Z227" s="37">
        <f t="shared" si="230"/>
        <v>36.728999415856556</v>
      </c>
      <c r="AA227" s="37">
        <f t="shared" si="231"/>
        <v>39.465883673740912</v>
      </c>
      <c r="AB227" s="37">
        <f t="shared" si="232"/>
        <v>41.365514757370313</v>
      </c>
      <c r="AC227" s="37">
        <f t="shared" si="233"/>
        <v>45.52101180655643</v>
      </c>
      <c r="AD227" s="37">
        <f t="shared" si="234"/>
        <v>46.859903992406835</v>
      </c>
      <c r="AE227" s="38">
        <f t="shared" si="235"/>
        <v>50.783808238910972</v>
      </c>
      <c r="AG227" s="77"/>
      <c r="AH227" s="34">
        <v>240</v>
      </c>
      <c r="AI227" s="37">
        <f t="shared" si="236"/>
        <v>36.019910998971206</v>
      </c>
      <c r="AJ227" s="37">
        <f t="shared" si="237"/>
        <v>39.195279195511596</v>
      </c>
      <c r="AK227" s="37">
        <f t="shared" si="238"/>
        <v>42.223892812399484</v>
      </c>
      <c r="AL227" s="37">
        <f t="shared" si="239"/>
        <v>44.333990428788304</v>
      </c>
      <c r="AM227" s="37">
        <f t="shared" si="240"/>
        <v>48.972254599347558</v>
      </c>
      <c r="AN227" s="37">
        <f t="shared" si="241"/>
        <v>50.47312781135264</v>
      </c>
      <c r="AO227" s="38">
        <f t="shared" si="242"/>
        <v>54.88945242204025</v>
      </c>
      <c r="AQ227" s="77"/>
      <c r="AR227" s="34">
        <v>240</v>
      </c>
      <c r="AS227" s="37">
        <f t="shared" si="243"/>
        <v>38.849061130368611</v>
      </c>
      <c r="AT227" s="37">
        <f t="shared" si="244"/>
        <v>42.405202243079181</v>
      </c>
      <c r="AU227" s="37">
        <f t="shared" si="245"/>
        <v>45.813773262306761</v>
      </c>
      <c r="AV227" s="37">
        <f t="shared" si="246"/>
        <v>48.19800136718694</v>
      </c>
      <c r="AW227" s="37">
        <f t="shared" si="247"/>
        <v>53.465097953343616</v>
      </c>
      <c r="AX227" s="37">
        <f t="shared" si="248"/>
        <v>55.176970041280761</v>
      </c>
      <c r="AY227" s="38">
        <f t="shared" si="249"/>
        <v>60.234752764255568</v>
      </c>
      <c r="BA227" t="s">
        <v>42</v>
      </c>
      <c r="BB227">
        <f>BB224-BB226*$BA224</f>
        <v>1.0929666666666666</v>
      </c>
      <c r="BC227">
        <f t="shared" ref="BC227:BE227" si="251">BC224-BC226*$BA224</f>
        <v>1.0572333333333332</v>
      </c>
      <c r="BD227">
        <f t="shared" si="251"/>
        <v>1.0297000000000001</v>
      </c>
      <c r="BE227">
        <f t="shared" si="251"/>
        <v>1.0082333333333333</v>
      </c>
    </row>
    <row r="228" spans="3:57" x14ac:dyDescent="0.25">
      <c r="C228" s="77"/>
      <c r="D228" s="34">
        <v>270</v>
      </c>
      <c r="E228" s="37">
        <v>31.929398803860312</v>
      </c>
      <c r="F228" s="37">
        <v>34.188477457050716</v>
      </c>
      <c r="G228" s="37">
        <v>37.169096039357825</v>
      </c>
      <c r="H228" s="37">
        <v>39.021512600236122</v>
      </c>
      <c r="I228" s="37">
        <v>42.484509747221836</v>
      </c>
      <c r="J228" s="37">
        <v>43.920118150270412</v>
      </c>
      <c r="K228" s="38">
        <v>47.782988251782768</v>
      </c>
      <c r="M228" s="77"/>
      <c r="N228" s="34">
        <v>270</v>
      </c>
      <c r="O228" s="37">
        <f t="shared" si="222"/>
        <v>32.596680502175893</v>
      </c>
      <c r="P228" s="37">
        <f t="shared" si="223"/>
        <v>34.933607211143503</v>
      </c>
      <c r="Q228" s="37">
        <f t="shared" si="224"/>
        <v>38.023133137900466</v>
      </c>
      <c r="R228" s="37">
        <f t="shared" si="225"/>
        <v>39.946785504070192</v>
      </c>
      <c r="S228" s="37">
        <f t="shared" si="226"/>
        <v>43.550255859630468</v>
      </c>
      <c r="T228" s="37">
        <f t="shared" si="227"/>
        <v>45.046887911780011</v>
      </c>
      <c r="U228" s="38">
        <f t="shared" si="228"/>
        <v>49.082076395009558</v>
      </c>
      <c r="V228" s="27"/>
      <c r="W228" s="77"/>
      <c r="X228" s="34">
        <v>270</v>
      </c>
      <c r="Y228" s="37">
        <f t="shared" si="229"/>
        <v>34.325372789660818</v>
      </c>
      <c r="Z228" s="37">
        <f t="shared" si="230"/>
        <v>36.863645064505519</v>
      </c>
      <c r="AA228" s="37">
        <f t="shared" si="231"/>
        <v>40.234807406270619</v>
      </c>
      <c r="AB228" s="37">
        <f t="shared" si="232"/>
        <v>42.342654917229886</v>
      </c>
      <c r="AC228" s="37">
        <f t="shared" si="233"/>
        <v>46.309305353930064</v>
      </c>
      <c r="AD228" s="37">
        <f t="shared" si="234"/>
        <v>47.96369268456732</v>
      </c>
      <c r="AE228" s="38">
        <f t="shared" si="235"/>
        <v>52.444306834964131</v>
      </c>
      <c r="AG228" s="77"/>
      <c r="AH228" s="34">
        <v>270</v>
      </c>
      <c r="AI228" s="37">
        <f t="shared" si="236"/>
        <v>36.546819472228783</v>
      </c>
      <c r="AJ228" s="37">
        <f t="shared" si="237"/>
        <v>39.343956265084145</v>
      </c>
      <c r="AK228" s="37">
        <f t="shared" si="238"/>
        <v>43.077226422725225</v>
      </c>
      <c r="AL228" s="37">
        <f t="shared" si="239"/>
        <v>45.421907184210056</v>
      </c>
      <c r="AM228" s="37">
        <f t="shared" si="240"/>
        <v>49.855541387444923</v>
      </c>
      <c r="AN228" s="37">
        <f t="shared" si="241"/>
        <v>51.712779362444152</v>
      </c>
      <c r="AO228" s="38">
        <f t="shared" si="242"/>
        <v>56.766163500418735</v>
      </c>
      <c r="AQ228" s="77"/>
      <c r="AR228" s="34">
        <v>270</v>
      </c>
      <c r="AS228" s="37">
        <f t="shared" si="243"/>
        <v>39.437881828178782</v>
      </c>
      <c r="AT228" s="37">
        <f t="shared" si="244"/>
        <v>42.5721537771431</v>
      </c>
      <c r="AU228" s="37">
        <f t="shared" si="245"/>
        <v>46.777048706855773</v>
      </c>
      <c r="AV228" s="37">
        <f t="shared" si="246"/>
        <v>49.430207232756324</v>
      </c>
      <c r="AW228" s="37">
        <f t="shared" si="247"/>
        <v>54.472123828271712</v>
      </c>
      <c r="AX228" s="37">
        <f t="shared" si="248"/>
        <v>56.593601720486681</v>
      </c>
      <c r="AY228" s="38">
        <f t="shared" si="249"/>
        <v>62.393126256045946</v>
      </c>
    </row>
    <row r="229" spans="3:57" x14ac:dyDescent="0.25">
      <c r="C229" s="77"/>
      <c r="D229" s="34">
        <v>300</v>
      </c>
      <c r="E229" s="37">
        <v>28.296164887026976</v>
      </c>
      <c r="F229" s="37">
        <v>31.417796808151198</v>
      </c>
      <c r="G229" s="37">
        <v>34.087842183633818</v>
      </c>
      <c r="H229" s="37">
        <v>35.678379085363957</v>
      </c>
      <c r="I229" s="37">
        <v>38.861088799923287</v>
      </c>
      <c r="J229" s="37">
        <v>40.271696173066616</v>
      </c>
      <c r="K229" s="38">
        <v>43.907021131128893</v>
      </c>
      <c r="M229" s="77"/>
      <c r="N229" s="34">
        <v>300</v>
      </c>
      <c r="O229" s="37">
        <f t="shared" si="222"/>
        <v>28.846736913697978</v>
      </c>
      <c r="P229" s="37">
        <f t="shared" si="223"/>
        <v>32.068010924528693</v>
      </c>
      <c r="Q229" s="37">
        <f t="shared" si="224"/>
        <v>34.829417874891149</v>
      </c>
      <c r="R229" s="37">
        <f t="shared" si="225"/>
        <v>36.477066611049828</v>
      </c>
      <c r="S229" s="37">
        <f t="shared" si="226"/>
        <v>39.780084839386475</v>
      </c>
      <c r="T229" s="37">
        <f t="shared" si="227"/>
        <v>41.246584244911666</v>
      </c>
      <c r="U229" s="38">
        <f t="shared" si="228"/>
        <v>45.033226785270251</v>
      </c>
      <c r="V229" s="27"/>
      <c r="W229" s="77"/>
      <c r="X229" s="34">
        <v>300</v>
      </c>
      <c r="Y229" s="37">
        <f t="shared" si="229"/>
        <v>30.273516569357302</v>
      </c>
      <c r="Z229" s="37">
        <f t="shared" si="230"/>
        <v>33.752556071268444</v>
      </c>
      <c r="AA229" s="37">
        <f t="shared" si="231"/>
        <v>36.750264094813325</v>
      </c>
      <c r="AB229" s="37">
        <f t="shared" si="232"/>
        <v>38.545611306704956</v>
      </c>
      <c r="AC229" s="37">
        <f t="shared" si="233"/>
        <v>42.159724733537054</v>
      </c>
      <c r="AD229" s="37">
        <f t="shared" si="234"/>
        <v>43.770735057377919</v>
      </c>
      <c r="AE229" s="38">
        <f t="shared" si="235"/>
        <v>47.948573295268773</v>
      </c>
      <c r="AG229" s="77"/>
      <c r="AH229" s="34">
        <v>300</v>
      </c>
      <c r="AI229" s="37">
        <f t="shared" si="236"/>
        <v>32.106823689876634</v>
      </c>
      <c r="AJ229" s="37">
        <f t="shared" si="237"/>
        <v>35.917245385819271</v>
      </c>
      <c r="AK229" s="37">
        <f t="shared" si="238"/>
        <v>39.218757646172207</v>
      </c>
      <c r="AL229" s="37">
        <f t="shared" si="239"/>
        <v>41.204002544164581</v>
      </c>
      <c r="AM229" s="37">
        <f t="shared" si="240"/>
        <v>45.218109271737042</v>
      </c>
      <c r="AN229" s="37">
        <f t="shared" si="241"/>
        <v>47.014931617006468</v>
      </c>
      <c r="AO229" s="38">
        <f t="shared" si="242"/>
        <v>51.695784841481554</v>
      </c>
      <c r="AQ229" s="77"/>
      <c r="AR229" s="34">
        <v>300</v>
      </c>
      <c r="AS229" s="37">
        <f t="shared" si="243"/>
        <v>34.492428541395114</v>
      </c>
      <c r="AT229" s="37">
        <f t="shared" si="244"/>
        <v>38.734391816708239</v>
      </c>
      <c r="AU229" s="37">
        <f t="shared" si="245"/>
        <v>42.431563897331408</v>
      </c>
      <c r="AV229" s="37">
        <f t="shared" si="246"/>
        <v>44.664135183787756</v>
      </c>
      <c r="AW229" s="37">
        <f t="shared" si="247"/>
        <v>49.199228427182618</v>
      </c>
      <c r="AX229" s="37">
        <f t="shared" si="248"/>
        <v>51.238079890316477</v>
      </c>
      <c r="AY229" s="38">
        <f t="shared" si="249"/>
        <v>56.574164562813365</v>
      </c>
    </row>
    <row r="230" spans="3:57" ht="15.75" thickBot="1" x14ac:dyDescent="0.3">
      <c r="C230" s="78"/>
      <c r="D230" s="39">
        <v>330</v>
      </c>
      <c r="E230" s="40">
        <v>26.961374880882769</v>
      </c>
      <c r="F230" s="40">
        <v>29.53826299613393</v>
      </c>
      <c r="G230" s="40">
        <v>31.837365072793453</v>
      </c>
      <c r="H230" s="40">
        <v>33.438001635581607</v>
      </c>
      <c r="I230" s="40">
        <v>36.771368434117015</v>
      </c>
      <c r="J230" s="40">
        <v>37.927364216648073</v>
      </c>
      <c r="K230" s="41">
        <v>40.916424637702079</v>
      </c>
      <c r="M230" s="78"/>
      <c r="N230" s="39">
        <v>330</v>
      </c>
      <c r="O230" s="40">
        <f t="shared" si="222"/>
        <v>27.471700109137476</v>
      </c>
      <c r="P230" s="40">
        <f t="shared" si="223"/>
        <v>30.127556590530848</v>
      </c>
      <c r="Q230" s="40">
        <f t="shared" si="224"/>
        <v>32.50156111175486</v>
      </c>
      <c r="R230" s="40">
        <f t="shared" si="225"/>
        <v>34.156820830555759</v>
      </c>
      <c r="S230" s="40">
        <f t="shared" si="226"/>
        <v>37.610465670376556</v>
      </c>
      <c r="T230" s="40">
        <f t="shared" si="227"/>
        <v>38.810231881412648</v>
      </c>
      <c r="U230" s="41">
        <f t="shared" si="228"/>
        <v>41.917384209921813</v>
      </c>
      <c r="W230" s="78"/>
      <c r="X230" s="39">
        <v>330</v>
      </c>
      <c r="Y230" s="40">
        <f t="shared" si="229"/>
        <v>28.794348059208829</v>
      </c>
      <c r="Z230" s="40">
        <f t="shared" si="230"/>
        <v>31.654512159895972</v>
      </c>
      <c r="AA230" s="40">
        <f t="shared" si="231"/>
        <v>34.222272112440642</v>
      </c>
      <c r="AB230" s="40">
        <f t="shared" si="232"/>
        <v>36.018812217959621</v>
      </c>
      <c r="AC230" s="40">
        <f t="shared" si="233"/>
        <v>39.78350769846525</v>
      </c>
      <c r="AD230" s="40">
        <f t="shared" si="234"/>
        <v>41.096455572002156</v>
      </c>
      <c r="AE230" s="41">
        <f t="shared" si="235"/>
        <v>44.508940852730341</v>
      </c>
      <c r="AG230" s="78"/>
      <c r="AH230" s="39">
        <v>330</v>
      </c>
      <c r="AI230" s="40">
        <f t="shared" si="236"/>
        <v>30.49379029929467</v>
      </c>
      <c r="AJ230" s="40">
        <f t="shared" si="237"/>
        <v>33.616602492480737</v>
      </c>
      <c r="AK230" s="40">
        <f t="shared" si="238"/>
        <v>36.433457686903026</v>
      </c>
      <c r="AL230" s="40">
        <f t="shared" si="239"/>
        <v>38.411636801611159</v>
      </c>
      <c r="AM230" s="40">
        <f t="shared" si="240"/>
        <v>42.576255199099414</v>
      </c>
      <c r="AN230" s="40">
        <f t="shared" si="241"/>
        <v>44.034727526056528</v>
      </c>
      <c r="AO230" s="41">
        <f t="shared" si="242"/>
        <v>47.839808921179866</v>
      </c>
      <c r="AQ230" s="78"/>
      <c r="AR230" s="39">
        <v>330</v>
      </c>
      <c r="AS230" s="40">
        <f t="shared" si="243"/>
        <v>32.705082107590748</v>
      </c>
      <c r="AT230" s="40">
        <f t="shared" si="244"/>
        <v>36.169910173965327</v>
      </c>
      <c r="AU230" s="40">
        <f t="shared" si="245"/>
        <v>39.311156780873638</v>
      </c>
      <c r="AV230" s="40">
        <f t="shared" si="246"/>
        <v>41.525892980026931</v>
      </c>
      <c r="AW230" s="40">
        <f t="shared" si="247"/>
        <v>46.21138133550037</v>
      </c>
      <c r="AX230" s="40">
        <f t="shared" si="248"/>
        <v>47.859397849256325</v>
      </c>
      <c r="AY230" s="41">
        <f t="shared" si="249"/>
        <v>52.175853193711646</v>
      </c>
    </row>
    <row r="231" spans="3:57" ht="14.45" customHeight="1" x14ac:dyDescent="0.25">
      <c r="C231" s="79" t="s">
        <v>43</v>
      </c>
      <c r="D231" s="34" t="s">
        <v>44</v>
      </c>
      <c r="E231" s="43">
        <v>31.844002568942695</v>
      </c>
      <c r="F231" s="43">
        <v>34.117647744594542</v>
      </c>
      <c r="G231" s="43">
        <v>36.699783084735628</v>
      </c>
      <c r="H231" s="43">
        <v>38.461997135465147</v>
      </c>
      <c r="I231" s="43">
        <v>42.0149004859705</v>
      </c>
      <c r="J231" s="43">
        <v>43.3302548840825</v>
      </c>
      <c r="K231" s="44">
        <v>47.035018797648142</v>
      </c>
      <c r="M231" s="79" t="s">
        <v>43</v>
      </c>
      <c r="N231" s="34" t="s">
        <v>44</v>
      </c>
      <c r="O231" s="43">
        <f t="shared" si="222"/>
        <v>32.508420921605953</v>
      </c>
      <c r="P231" s="43">
        <f t="shared" si="223"/>
        <v>34.86027521978265</v>
      </c>
      <c r="Q231" s="43">
        <f t="shared" si="224"/>
        <v>37.53620468325839</v>
      </c>
      <c r="R231" s="43">
        <f t="shared" si="225"/>
        <v>39.36546658392772</v>
      </c>
      <c r="S231" s="43">
        <f t="shared" si="226"/>
        <v>43.061039738900568</v>
      </c>
      <c r="T231" s="43">
        <f t="shared" si="227"/>
        <v>44.431753341328204</v>
      </c>
      <c r="U231" s="44">
        <f t="shared" si="228"/>
        <v>48.299816673089175</v>
      </c>
      <c r="W231" s="79" t="s">
        <v>43</v>
      </c>
      <c r="X231" s="34" t="s">
        <v>44</v>
      </c>
      <c r="Y231" s="43">
        <f t="shared" si="229"/>
        <v>34.229706954687671</v>
      </c>
      <c r="Z231" s="43">
        <f t="shared" si="230"/>
        <v>36.783841603035413</v>
      </c>
      <c r="AA231" s="43">
        <f t="shared" si="231"/>
        <v>39.702327833774916</v>
      </c>
      <c r="AB231" s="43">
        <f t="shared" si="232"/>
        <v>41.704960267969369</v>
      </c>
      <c r="AC231" s="43">
        <f t="shared" si="233"/>
        <v>45.769400675645151</v>
      </c>
      <c r="AD231" s="43">
        <f t="shared" si="234"/>
        <v>47.28322905755352</v>
      </c>
      <c r="AE231" s="44">
        <f t="shared" si="235"/>
        <v>51.573414906417355</v>
      </c>
      <c r="AG231" s="79" t="s">
        <v>43</v>
      </c>
      <c r="AH231" s="34" t="s">
        <v>44</v>
      </c>
      <c r="AI231" s="43">
        <f t="shared" si="236"/>
        <v>36.441631816573484</v>
      </c>
      <c r="AJ231" s="43">
        <f t="shared" si="237"/>
        <v>39.255832456308497</v>
      </c>
      <c r="AK231" s="43">
        <f t="shared" si="238"/>
        <v>42.486179398022387</v>
      </c>
      <c r="AL231" s="43">
        <f t="shared" si="239"/>
        <v>44.711725466903083</v>
      </c>
      <c r="AM231" s="43">
        <f t="shared" si="240"/>
        <v>49.250459221772779</v>
      </c>
      <c r="AN231" s="43">
        <f t="shared" si="241"/>
        <v>50.948311543316009</v>
      </c>
      <c r="AO231" s="44">
        <f t="shared" si="242"/>
        <v>55.7812981984845</v>
      </c>
      <c r="AQ231" s="79" t="s">
        <v>43</v>
      </c>
      <c r="AR231" s="34" t="s">
        <v>44</v>
      </c>
      <c r="AS231" s="43">
        <f t="shared" si="243"/>
        <v>39.320293699368953</v>
      </c>
      <c r="AT231" s="43">
        <f t="shared" si="244"/>
        <v>42.47319357613695</v>
      </c>
      <c r="AU231" s="43">
        <f t="shared" si="245"/>
        <v>46.10971881495135</v>
      </c>
      <c r="AV231" s="43">
        <f t="shared" si="246"/>
        <v>48.625609131807003</v>
      </c>
      <c r="AW231" s="43">
        <f t="shared" si="247"/>
        <v>53.782140697023763</v>
      </c>
      <c r="AX231" s="43">
        <f t="shared" si="248"/>
        <v>55.71970651445578</v>
      </c>
      <c r="AY231" s="44">
        <f t="shared" si="249"/>
        <v>61.259785842010402</v>
      </c>
    </row>
    <row r="232" spans="3:57" x14ac:dyDescent="0.25">
      <c r="C232" s="80"/>
      <c r="D232" s="34" t="s">
        <v>45</v>
      </c>
      <c r="E232" s="37">
        <v>30.509887130781191</v>
      </c>
      <c r="F232" s="37">
        <v>32.524524757482475</v>
      </c>
      <c r="G232" s="37">
        <v>35.219775790695472</v>
      </c>
      <c r="H232" s="37">
        <v>36.911035891969696</v>
      </c>
      <c r="I232" s="37">
        <v>40.312017011816366</v>
      </c>
      <c r="J232" s="37">
        <v>41.585967062071539</v>
      </c>
      <c r="K232" s="45">
        <v>45.720527841773851</v>
      </c>
      <c r="M232" s="80"/>
      <c r="N232" s="34" t="s">
        <v>45</v>
      </c>
      <c r="O232" s="37">
        <f t="shared" si="222"/>
        <v>31.130323642542049</v>
      </c>
      <c r="P232" s="37">
        <f t="shared" si="223"/>
        <v>33.211921746563455</v>
      </c>
      <c r="Q232" s="37">
        <f t="shared" si="224"/>
        <v>36.001790212048455</v>
      </c>
      <c r="R232" s="37">
        <f t="shared" si="225"/>
        <v>37.755365167158836</v>
      </c>
      <c r="S232" s="37">
        <f t="shared" si="226"/>
        <v>41.288525909052844</v>
      </c>
      <c r="T232" s="37">
        <f t="shared" si="227"/>
        <v>42.614350611289382</v>
      </c>
      <c r="U232" s="45">
        <f t="shared" si="228"/>
        <v>46.926138965236191</v>
      </c>
      <c r="W232" s="80"/>
      <c r="X232" s="34" t="s">
        <v>45</v>
      </c>
      <c r="Y232" s="37">
        <f t="shared" si="229"/>
        <v>32.737842340646267</v>
      </c>
      <c r="Z232" s="37">
        <f t="shared" si="230"/>
        <v>34.992642631973837</v>
      </c>
      <c r="AA232" s="37">
        <f t="shared" si="231"/>
        <v>38.027217433259672</v>
      </c>
      <c r="AB232" s="37">
        <f t="shared" si="232"/>
        <v>39.941936548239148</v>
      </c>
      <c r="AC232" s="37">
        <f t="shared" si="233"/>
        <v>43.816867293163888</v>
      </c>
      <c r="AD232" s="37">
        <f t="shared" si="234"/>
        <v>45.276807856027602</v>
      </c>
      <c r="AE232" s="45">
        <f t="shared" si="235"/>
        <v>50.046748184579734</v>
      </c>
      <c r="AG232" s="80"/>
      <c r="AH232" s="34" t="s">
        <v>45</v>
      </c>
      <c r="AI232" s="37">
        <f t="shared" si="236"/>
        <v>34.803504629745568</v>
      </c>
      <c r="AJ232" s="37">
        <f t="shared" si="237"/>
        <v>37.280980082718301</v>
      </c>
      <c r="AK232" s="37">
        <f t="shared" si="238"/>
        <v>40.630171525580181</v>
      </c>
      <c r="AL232" s="37">
        <f t="shared" si="239"/>
        <v>42.752079421112114</v>
      </c>
      <c r="AM232" s="37">
        <f t="shared" si="240"/>
        <v>47.066452137044514</v>
      </c>
      <c r="AN232" s="37">
        <f t="shared" si="241"/>
        <v>48.698841813512104</v>
      </c>
      <c r="AO232" s="45">
        <f t="shared" si="242"/>
        <v>54.057902828228286</v>
      </c>
      <c r="AQ232" s="80"/>
      <c r="AR232" s="34" t="s">
        <v>45</v>
      </c>
      <c r="AS232" s="37">
        <f t="shared" si="243"/>
        <v>37.491689278410476</v>
      </c>
      <c r="AT232" s="37">
        <f t="shared" si="244"/>
        <v>40.259156520754161</v>
      </c>
      <c r="AU232" s="37">
        <f t="shared" si="245"/>
        <v>44.018100822083134</v>
      </c>
      <c r="AV232" s="37">
        <f t="shared" si="246"/>
        <v>46.409862616546526</v>
      </c>
      <c r="AW232" s="37">
        <f t="shared" si="247"/>
        <v>51.296619006646416</v>
      </c>
      <c r="AX232" s="37">
        <f t="shared" si="248"/>
        <v>53.153637763500669</v>
      </c>
      <c r="AY232" s="45">
        <f t="shared" si="249"/>
        <v>59.28011246663155</v>
      </c>
    </row>
    <row r="233" spans="3:57" x14ac:dyDescent="0.25">
      <c r="C233" s="80"/>
      <c r="D233" s="34" t="s">
        <v>46</v>
      </c>
      <c r="E233" s="37">
        <v>27.993847529052495</v>
      </c>
      <c r="F233" s="37">
        <v>30.913136837129215</v>
      </c>
      <c r="G233" s="37">
        <v>32.77571868727442</v>
      </c>
      <c r="H233" s="37">
        <v>34.036201772479963</v>
      </c>
      <c r="I233" s="37">
        <v>37.223764011163901</v>
      </c>
      <c r="J233" s="37">
        <v>38.074609670566602</v>
      </c>
      <c r="K233" s="45">
        <v>41.903670902021538</v>
      </c>
      <c r="M233" s="80"/>
      <c r="N233" s="34" t="s">
        <v>46</v>
      </c>
      <c r="O233" s="37">
        <f t="shared" si="222"/>
        <v>28.535180221835365</v>
      </c>
      <c r="P233" s="37">
        <f t="shared" si="223"/>
        <v>31.546718401968974</v>
      </c>
      <c r="Q233" s="37">
        <f t="shared" si="224"/>
        <v>33.471690372868359</v>
      </c>
      <c r="R233" s="37">
        <f t="shared" si="225"/>
        <v>34.775956836075181</v>
      </c>
      <c r="S233" s="37">
        <f t="shared" si="226"/>
        <v>38.079864415695482</v>
      </c>
      <c r="T233" s="37">
        <f t="shared" si="227"/>
        <v>38.963128731142113</v>
      </c>
      <c r="U233" s="45">
        <f t="shared" si="228"/>
        <v>42.945191787690611</v>
      </c>
      <c r="W233" s="80"/>
      <c r="X233" s="34" t="s">
        <v>46</v>
      </c>
      <c r="Y233" s="37">
        <f t="shared" si="229"/>
        <v>29.938055609926725</v>
      </c>
      <c r="Z233" s="37">
        <f t="shared" si="230"/>
        <v>33.188240282529677</v>
      </c>
      <c r="AA233" s="37">
        <f t="shared" si="231"/>
        <v>35.274589316650108</v>
      </c>
      <c r="AB233" s="37">
        <f t="shared" si="232"/>
        <v>36.692094469280313</v>
      </c>
      <c r="AC233" s="37">
        <f t="shared" si="233"/>
        <v>40.296874024460998</v>
      </c>
      <c r="AD233" s="37">
        <f t="shared" si="234"/>
        <v>41.26396535800616</v>
      </c>
      <c r="AE233" s="45">
        <f t="shared" si="235"/>
        <v>45.641612969603777</v>
      </c>
      <c r="AG233" s="80"/>
      <c r="AH233" s="34" t="s">
        <v>46</v>
      </c>
      <c r="AI233" s="37">
        <f t="shared" si="236"/>
        <v>31.740632619541756</v>
      </c>
      <c r="AJ233" s="37">
        <f t="shared" si="237"/>
        <v>35.297617655108219</v>
      </c>
      <c r="AK233" s="37">
        <f t="shared" si="238"/>
        <v>37.591440289538404</v>
      </c>
      <c r="AL233" s="37">
        <f t="shared" si="239"/>
        <v>39.154534215693602</v>
      </c>
      <c r="AM233" s="37">
        <f t="shared" si="240"/>
        <v>43.146152992994153</v>
      </c>
      <c r="AN233" s="37">
        <f t="shared" si="241"/>
        <v>44.221026214664327</v>
      </c>
      <c r="AO233" s="45">
        <f t="shared" si="242"/>
        <v>49.107318927941584</v>
      </c>
      <c r="AQ233" s="80"/>
      <c r="AR233" s="34" t="s">
        <v>46</v>
      </c>
      <c r="AS233" s="37">
        <f t="shared" si="243"/>
        <v>34.08622137868695</v>
      </c>
      <c r="AT233" s="37">
        <f t="shared" si="244"/>
        <v>38.042731561395641</v>
      </c>
      <c r="AU233" s="37">
        <f t="shared" si="245"/>
        <v>40.606751249849296</v>
      </c>
      <c r="AV233" s="37">
        <f t="shared" si="246"/>
        <v>42.359456029080015</v>
      </c>
      <c r="AW233" s="37">
        <f t="shared" si="247"/>
        <v>46.854910269282385</v>
      </c>
      <c r="AX233" s="37">
        <f t="shared" si="248"/>
        <v>48.07016923124754</v>
      </c>
      <c r="AY233" s="45">
        <f t="shared" si="249"/>
        <v>53.619002041701947</v>
      </c>
    </row>
    <row r="234" spans="3:57" x14ac:dyDescent="0.25">
      <c r="C234" s="80"/>
      <c r="D234" s="34" t="s">
        <v>47</v>
      </c>
      <c r="E234" s="37">
        <v>24.075133428325927</v>
      </c>
      <c r="F234" s="37">
        <v>25.88768518718858</v>
      </c>
      <c r="G234" s="37">
        <v>28.206700523199736</v>
      </c>
      <c r="H234" s="37">
        <v>29.804420051090435</v>
      </c>
      <c r="I234" s="37">
        <v>32.855314197919988</v>
      </c>
      <c r="J234" s="37">
        <v>34.01301049256935</v>
      </c>
      <c r="K234" s="45">
        <v>37.70130561686679</v>
      </c>
      <c r="M234" s="80"/>
      <c r="N234" s="34" t="s">
        <v>47</v>
      </c>
      <c r="O234" s="37">
        <f t="shared" si="222"/>
        <v>24.503264806557183</v>
      </c>
      <c r="P234" s="37">
        <f t="shared" si="223"/>
        <v>26.366662118822322</v>
      </c>
      <c r="Q234" s="37">
        <f t="shared" si="224"/>
        <v>28.754530812754922</v>
      </c>
      <c r="R234" s="37">
        <f t="shared" si="225"/>
        <v>30.402170146495209</v>
      </c>
      <c r="S234" s="37">
        <f t="shared" si="226"/>
        <v>33.554013380996999</v>
      </c>
      <c r="T234" s="37">
        <f t="shared" si="227"/>
        <v>34.751948615789331</v>
      </c>
      <c r="U234" s="45">
        <f t="shared" si="228"/>
        <v>38.575530449714826</v>
      </c>
      <c r="W234" s="80"/>
      <c r="X234" s="34" t="s">
        <v>47</v>
      </c>
      <c r="Y234" s="37">
        <f t="shared" si="229"/>
        <v>25.613214001567417</v>
      </c>
      <c r="Z234" s="37">
        <f t="shared" si="230"/>
        <v>27.608194024226478</v>
      </c>
      <c r="AA234" s="37">
        <f t="shared" si="231"/>
        <v>30.174217023994544</v>
      </c>
      <c r="AB234" s="37">
        <f t="shared" si="232"/>
        <v>31.951002232114035</v>
      </c>
      <c r="AC234" s="37">
        <f t="shared" si="233"/>
        <v>35.363966802480753</v>
      </c>
      <c r="AD234" s="37">
        <f t="shared" si="234"/>
        <v>36.665973437728695</v>
      </c>
      <c r="AE234" s="45">
        <f t="shared" si="235"/>
        <v>40.839405985895006</v>
      </c>
      <c r="AG234" s="80"/>
      <c r="AH234" s="34" t="s">
        <v>47</v>
      </c>
      <c r="AI234" s="37">
        <f t="shared" si="236"/>
        <v>27.039238540589725</v>
      </c>
      <c r="AJ234" s="37">
        <f t="shared" si="237"/>
        <v>29.203361744775862</v>
      </c>
      <c r="AK234" s="37">
        <f t="shared" si="238"/>
        <v>31.998405151700517</v>
      </c>
      <c r="AL234" s="37">
        <f t="shared" si="239"/>
        <v>33.94121681272015</v>
      </c>
      <c r="AM234" s="37">
        <f t="shared" si="240"/>
        <v>37.68988748693814</v>
      </c>
      <c r="AN234" s="37">
        <f t="shared" si="241"/>
        <v>39.125696755601489</v>
      </c>
      <c r="AO234" s="45">
        <f t="shared" si="242"/>
        <v>43.748943386747655</v>
      </c>
      <c r="AQ234" s="80"/>
      <c r="AR234" s="34" t="s">
        <v>47</v>
      </c>
      <c r="AS234" s="37">
        <f t="shared" si="243"/>
        <v>28.894523993560981</v>
      </c>
      <c r="AT234" s="37">
        <f t="shared" si="244"/>
        <v>31.278877381600591</v>
      </c>
      <c r="AU234" s="37">
        <f t="shared" si="245"/>
        <v>34.372135405458927</v>
      </c>
      <c r="AV234" s="37">
        <f t="shared" si="246"/>
        <v>36.531149019577938</v>
      </c>
      <c r="AW234" s="37">
        <f t="shared" si="247"/>
        <v>40.717010416236079</v>
      </c>
      <c r="AX234" s="37">
        <f t="shared" si="248"/>
        <v>42.327080712620401</v>
      </c>
      <c r="AY234" s="45">
        <f t="shared" si="249"/>
        <v>47.536186871745166</v>
      </c>
    </row>
    <row r="235" spans="3:57" x14ac:dyDescent="0.25">
      <c r="C235" s="80"/>
      <c r="D235" s="34" t="s">
        <v>48</v>
      </c>
      <c r="E235" s="37">
        <v>22.538758449839129</v>
      </c>
      <c r="F235" s="37">
        <v>24.384031106961277</v>
      </c>
      <c r="G235" s="37">
        <v>26.377713102112892</v>
      </c>
      <c r="H235" s="37">
        <v>27.869905479102155</v>
      </c>
      <c r="I235" s="37">
        <v>30.967566909551042</v>
      </c>
      <c r="J235" s="37">
        <v>32.28848257957911</v>
      </c>
      <c r="K235" s="45">
        <v>35.839885956327777</v>
      </c>
      <c r="M235" s="80"/>
      <c r="N235" s="34" t="s">
        <v>48</v>
      </c>
      <c r="O235" s="37">
        <f t="shared" si="222"/>
        <v>22.925832495285349</v>
      </c>
      <c r="P235" s="37">
        <f t="shared" si="223"/>
        <v>24.820643415708609</v>
      </c>
      <c r="Q235" s="37">
        <f t="shared" si="224"/>
        <v>26.870883826890914</v>
      </c>
      <c r="R235" s="37">
        <f t="shared" si="225"/>
        <v>28.407471248007685</v>
      </c>
      <c r="S235" s="37">
        <f t="shared" si="226"/>
        <v>31.602932656557698</v>
      </c>
      <c r="T235" s="37">
        <f t="shared" si="227"/>
        <v>32.967867708710052</v>
      </c>
      <c r="U235" s="45">
        <f t="shared" si="228"/>
        <v>36.644484996095365</v>
      </c>
      <c r="W235" s="80"/>
      <c r="X235" s="34" t="s">
        <v>48</v>
      </c>
      <c r="Y235" s="37">
        <f t="shared" si="229"/>
        <v>23.929513373892828</v>
      </c>
      <c r="Z235" s="37">
        <f t="shared" si="230"/>
        <v>25.952541812533891</v>
      </c>
      <c r="AA235" s="37">
        <f t="shared" si="231"/>
        <v>28.149144104111922</v>
      </c>
      <c r="AB235" s="37">
        <f t="shared" si="232"/>
        <v>29.800600588439494</v>
      </c>
      <c r="AC235" s="37">
        <f t="shared" si="233"/>
        <v>33.249069731187184</v>
      </c>
      <c r="AD235" s="37">
        <f t="shared" si="234"/>
        <v>34.727865984546945</v>
      </c>
      <c r="AE235" s="45">
        <f t="shared" si="235"/>
        <v>38.728316913245578</v>
      </c>
      <c r="AG235" s="80"/>
      <c r="AH235" s="34" t="s">
        <v>48</v>
      </c>
      <c r="AI235" s="37">
        <f t="shared" si="236"/>
        <v>25.218941439284322</v>
      </c>
      <c r="AJ235" s="37">
        <f t="shared" si="237"/>
        <v>27.406780416828809</v>
      </c>
      <c r="AK235" s="37">
        <f t="shared" si="238"/>
        <v>29.791525740378308</v>
      </c>
      <c r="AL235" s="37">
        <f t="shared" si="239"/>
        <v>31.590648633992654</v>
      </c>
      <c r="AM235" s="37">
        <f t="shared" si="240"/>
        <v>35.364380503821891</v>
      </c>
      <c r="AN235" s="37">
        <f t="shared" si="241"/>
        <v>36.989561246172208</v>
      </c>
      <c r="AO235" s="45">
        <f t="shared" si="242"/>
        <v>41.406363383303862</v>
      </c>
      <c r="AQ235" s="80"/>
      <c r="AR235" s="34" t="s">
        <v>48</v>
      </c>
      <c r="AS235" s="37">
        <f t="shared" si="243"/>
        <v>26.896385576948571</v>
      </c>
      <c r="AT235" s="37">
        <f t="shared" si="244"/>
        <v>29.29880046541091</v>
      </c>
      <c r="AU235" s="37">
        <f t="shared" si="245"/>
        <v>31.928518123480981</v>
      </c>
      <c r="AV235" s="37">
        <f t="shared" si="246"/>
        <v>33.919922557040088</v>
      </c>
      <c r="AW235" s="37">
        <f t="shared" si="247"/>
        <v>38.117221405233927</v>
      </c>
      <c r="AX235" s="37">
        <f t="shared" si="248"/>
        <v>39.933040507866721</v>
      </c>
      <c r="AY235" s="45">
        <f t="shared" si="249"/>
        <v>44.892095888349068</v>
      </c>
    </row>
    <row r="236" spans="3:57" x14ac:dyDescent="0.25">
      <c r="C236" s="80"/>
      <c r="D236" s="34" t="s">
        <v>49</v>
      </c>
      <c r="E236" s="37">
        <v>21.917189212850015</v>
      </c>
      <c r="F236" s="37">
        <v>23.967344116935895</v>
      </c>
      <c r="G236" s="37">
        <v>26.169581516004467</v>
      </c>
      <c r="H236" s="37">
        <v>27.746144807910611</v>
      </c>
      <c r="I236" s="37">
        <v>30.805906908916512</v>
      </c>
      <c r="J236" s="37">
        <v>32.160566496588359</v>
      </c>
      <c r="K236" s="45">
        <v>36.074842712007424</v>
      </c>
      <c r="M236" s="80"/>
      <c r="N236" s="34" t="s">
        <v>49</v>
      </c>
      <c r="O236" s="37">
        <f t="shared" si="222"/>
        <v>22.288184799955921</v>
      </c>
      <c r="P236" s="37">
        <f t="shared" si="223"/>
        <v>24.392533905159784</v>
      </c>
      <c r="Q236" s="37">
        <f t="shared" si="224"/>
        <v>26.656700379186283</v>
      </c>
      <c r="R236" s="37">
        <f t="shared" si="225"/>
        <v>28.279961325670687</v>
      </c>
      <c r="S236" s="37">
        <f t="shared" si="226"/>
        <v>31.435980422990653</v>
      </c>
      <c r="T236" s="37">
        <f t="shared" si="227"/>
        <v>32.835628302238263</v>
      </c>
      <c r="U236" s="45">
        <f t="shared" si="228"/>
        <v>36.888078646759062</v>
      </c>
      <c r="W236" s="80"/>
      <c r="X236" s="34" t="s">
        <v>49</v>
      </c>
      <c r="Y236" s="37">
        <f t="shared" si="229"/>
        <v>23.250245452320115</v>
      </c>
      <c r="Z236" s="37">
        <f t="shared" si="230"/>
        <v>25.494869926516756</v>
      </c>
      <c r="AA236" s="37">
        <f t="shared" si="231"/>
        <v>27.919300822376183</v>
      </c>
      <c r="AB236" s="37">
        <f t="shared" si="232"/>
        <v>29.663390252121751</v>
      </c>
      <c r="AC236" s="37">
        <f t="shared" si="233"/>
        <v>33.068427882794111</v>
      </c>
      <c r="AD236" s="37">
        <f t="shared" si="234"/>
        <v>34.584444214618735</v>
      </c>
      <c r="AE236" s="45">
        <f t="shared" si="235"/>
        <v>38.994245413462473</v>
      </c>
      <c r="AG236" s="80"/>
      <c r="AH236" s="34" t="s">
        <v>49</v>
      </c>
      <c r="AI236" s="37">
        <f t="shared" si="236"/>
        <v>24.486176919586544</v>
      </c>
      <c r="AJ236" s="37">
        <f t="shared" si="237"/>
        <v>26.911108353495553</v>
      </c>
      <c r="AK236" s="37">
        <f t="shared" si="238"/>
        <v>29.541551845801859</v>
      </c>
      <c r="AL236" s="37">
        <f t="shared" si="239"/>
        <v>31.440968032239919</v>
      </c>
      <c r="AM236" s="37">
        <f t="shared" si="240"/>
        <v>35.166138988652705</v>
      </c>
      <c r="AN236" s="37">
        <f t="shared" si="241"/>
        <v>36.831762828043757</v>
      </c>
      <c r="AO236" s="45">
        <f t="shared" si="242"/>
        <v>41.701008547116238</v>
      </c>
      <c r="AQ236" s="80"/>
      <c r="AR236" s="34" t="s">
        <v>49</v>
      </c>
      <c r="AS236" s="37">
        <f t="shared" si="243"/>
        <v>26.093974611595094</v>
      </c>
      <c r="AT236" s="37">
        <f t="shared" si="244"/>
        <v>28.753652435841083</v>
      </c>
      <c r="AU236" s="37">
        <f t="shared" si="245"/>
        <v>31.652332236347895</v>
      </c>
      <c r="AV236" s="37">
        <f t="shared" si="246"/>
        <v>33.754003620463578</v>
      </c>
      <c r="AW236" s="37">
        <f t="shared" si="247"/>
        <v>37.896060091356745</v>
      </c>
      <c r="AX236" s="37">
        <f t="shared" si="248"/>
        <v>39.756518901693383</v>
      </c>
      <c r="AY236" s="45">
        <f t="shared" si="249"/>
        <v>45.224143101686899</v>
      </c>
    </row>
    <row r="237" spans="3:57" x14ac:dyDescent="0.25">
      <c r="C237" s="80"/>
      <c r="D237" s="34" t="s">
        <v>50</v>
      </c>
      <c r="E237" s="37">
        <v>22.298538057497755</v>
      </c>
      <c r="F237" s="37">
        <v>24.033527924713486</v>
      </c>
      <c r="G237" s="37">
        <v>26.413286875751599</v>
      </c>
      <c r="H237" s="37">
        <v>27.908289467615333</v>
      </c>
      <c r="I237" s="37">
        <v>30.844180418018126</v>
      </c>
      <c r="J237" s="37">
        <v>31.910567731874579</v>
      </c>
      <c r="K237" s="45">
        <v>36.564664770969955</v>
      </c>
      <c r="M237" s="80"/>
      <c r="N237" s="34" t="s">
        <v>50</v>
      </c>
      <c r="O237" s="37">
        <f t="shared" si="222"/>
        <v>22.679361857973483</v>
      </c>
      <c r="P237" s="37">
        <f t="shared" si="223"/>
        <v>24.460522788881796</v>
      </c>
      <c r="Q237" s="37">
        <f t="shared" si="224"/>
        <v>26.907495421382318</v>
      </c>
      <c r="R237" s="37">
        <f t="shared" si="225"/>
        <v>28.447020523898622</v>
      </c>
      <c r="S237" s="37">
        <f t="shared" si="226"/>
        <v>31.475505011504644</v>
      </c>
      <c r="T237" s="37">
        <f t="shared" si="227"/>
        <v>32.577217524945333</v>
      </c>
      <c r="U237" s="45">
        <f t="shared" si="228"/>
        <v>37.396047145810257</v>
      </c>
      <c r="W237" s="80"/>
      <c r="X237" s="34" t="s">
        <v>50</v>
      </c>
      <c r="Y237" s="37">
        <f t="shared" si="229"/>
        <v>23.666863853097819</v>
      </c>
      <c r="Z237" s="37">
        <f t="shared" si="230"/>
        <v>25.567530563678812</v>
      </c>
      <c r="AA237" s="37">
        <f t="shared" si="231"/>
        <v>28.188441143446088</v>
      </c>
      <c r="AB237" s="37">
        <f t="shared" si="232"/>
        <v>29.843164786635164</v>
      </c>
      <c r="AC237" s="37">
        <f t="shared" si="233"/>
        <v>33.111188697669405</v>
      </c>
      <c r="AD237" s="37">
        <f t="shared" si="234"/>
        <v>34.304275346329447</v>
      </c>
      <c r="AE237" s="45">
        <f t="shared" si="235"/>
        <v>39.549139402602812</v>
      </c>
      <c r="AG237" s="80"/>
      <c r="AH237" s="34" t="s">
        <v>50</v>
      </c>
      <c r="AI237" s="37">
        <f t="shared" si="236"/>
        <v>24.935496253624795</v>
      </c>
      <c r="AJ237" s="37">
        <f t="shared" si="237"/>
        <v>26.989774144141435</v>
      </c>
      <c r="AK237" s="37">
        <f t="shared" si="238"/>
        <v>29.834274911473102</v>
      </c>
      <c r="AL237" s="37">
        <f t="shared" si="239"/>
        <v>31.63708864097098</v>
      </c>
      <c r="AM237" s="37">
        <f t="shared" si="240"/>
        <v>35.213060361630184</v>
      </c>
      <c r="AN237" s="37">
        <f t="shared" si="241"/>
        <v>36.523620682958288</v>
      </c>
      <c r="AO237" s="45">
        <f t="shared" si="242"/>
        <v>42.316236540551166</v>
      </c>
      <c r="AQ237" s="80"/>
      <c r="AR237" s="34" t="s">
        <v>50</v>
      </c>
      <c r="AS237" s="37">
        <f t="shared" si="243"/>
        <v>26.585866586023922</v>
      </c>
      <c r="AT237" s="37">
        <f t="shared" si="244"/>
        <v>28.840136839389899</v>
      </c>
      <c r="AU237" s="37">
        <f t="shared" si="245"/>
        <v>31.975762321313589</v>
      </c>
      <c r="AV237" s="37">
        <f t="shared" si="246"/>
        <v>33.971409517344526</v>
      </c>
      <c r="AW237" s="37">
        <f t="shared" si="247"/>
        <v>37.948399691282411</v>
      </c>
      <c r="AX237" s="37">
        <f t="shared" si="248"/>
        <v>39.411946408176725</v>
      </c>
      <c r="AY237" s="45">
        <f t="shared" si="249"/>
        <v>45.917953813546852</v>
      </c>
    </row>
    <row r="238" spans="3:57" x14ac:dyDescent="0.25">
      <c r="C238" s="80"/>
      <c r="D238" s="34" t="s">
        <v>51</v>
      </c>
      <c r="E238" s="37">
        <v>23.422898226128357</v>
      </c>
      <c r="F238" s="37">
        <v>25.777635038795985</v>
      </c>
      <c r="G238" s="37">
        <v>28.144685584338468</v>
      </c>
      <c r="H238" s="37">
        <v>29.624569428227655</v>
      </c>
      <c r="I238" s="37">
        <v>32.784839291076324</v>
      </c>
      <c r="J238" s="37">
        <v>34.258576190887837</v>
      </c>
      <c r="K238" s="45">
        <v>37.774385359900819</v>
      </c>
      <c r="M238" s="80"/>
      <c r="N238" s="34" t="s">
        <v>51</v>
      </c>
      <c r="O238" s="37">
        <f t="shared" si="222"/>
        <v>23.833370845510398</v>
      </c>
      <c r="P238" s="37">
        <f t="shared" si="223"/>
        <v>26.253450532998773</v>
      </c>
      <c r="Q238" s="37">
        <f t="shared" si="224"/>
        <v>28.690619081883892</v>
      </c>
      <c r="R238" s="37">
        <f t="shared" si="225"/>
        <v>30.216599044997189</v>
      </c>
      <c r="S238" s="37">
        <f t="shared" si="226"/>
        <v>33.4811232572184</v>
      </c>
      <c r="T238" s="37">
        <f t="shared" si="227"/>
        <v>35.006186318434807</v>
      </c>
      <c r="U238" s="45">
        <f t="shared" si="228"/>
        <v>38.651399794460254</v>
      </c>
      <c r="W238" s="80"/>
      <c r="X238" s="34" t="s">
        <v>51</v>
      </c>
      <c r="Y238" s="37">
        <f t="shared" si="229"/>
        <v>24.897615972506795</v>
      </c>
      <c r="Z238" s="37">
        <f t="shared" si="230"/>
        <v>27.486801584282802</v>
      </c>
      <c r="AA238" s="37">
        <f t="shared" si="231"/>
        <v>30.105397870023925</v>
      </c>
      <c r="AB238" s="37">
        <f t="shared" si="232"/>
        <v>31.750632601853209</v>
      </c>
      <c r="AC238" s="37">
        <f t="shared" si="233"/>
        <v>35.28482989404651</v>
      </c>
      <c r="AD238" s="37">
        <f t="shared" si="234"/>
        <v>36.942638964287354</v>
      </c>
      <c r="AE238" s="45">
        <f t="shared" si="235"/>
        <v>40.922488553921845</v>
      </c>
      <c r="AG238" s="80"/>
      <c r="AH238" s="34" t="s">
        <v>51</v>
      </c>
      <c r="AI238" s="37">
        <f t="shared" si="236"/>
        <v>26.264892116059759</v>
      </c>
      <c r="AJ238" s="37">
        <f t="shared" si="237"/>
        <v>29.071452985472241</v>
      </c>
      <c r="AK238" s="37">
        <f t="shared" si="238"/>
        <v>31.923277259857048</v>
      </c>
      <c r="AL238" s="37">
        <f t="shared" si="239"/>
        <v>33.721822313290787</v>
      </c>
      <c r="AM238" s="37">
        <f t="shared" si="240"/>
        <v>37.602719290860712</v>
      </c>
      <c r="AN238" s="37">
        <f t="shared" si="241"/>
        <v>39.431197651535179</v>
      </c>
      <c r="AO238" s="45">
        <f t="shared" si="242"/>
        <v>43.841300480100195</v>
      </c>
      <c r="AQ238" s="80"/>
      <c r="AR238" s="34" t="s">
        <v>51</v>
      </c>
      <c r="AS238" s="37">
        <f t="shared" si="243"/>
        <v>28.0436888895916</v>
      </c>
      <c r="AT238" s="37">
        <f t="shared" si="244"/>
        <v>31.133275581257156</v>
      </c>
      <c r="AU238" s="37">
        <f t="shared" si="245"/>
        <v>34.288792402138249</v>
      </c>
      <c r="AV238" s="37">
        <f t="shared" si="246"/>
        <v>36.286979539562978</v>
      </c>
      <c r="AW238" s="37">
        <f t="shared" si="247"/>
        <v>40.619382644798428</v>
      </c>
      <c r="AX238" s="37">
        <f t="shared" si="248"/>
        <v>42.670136680599022</v>
      </c>
      <c r="AY238" s="45">
        <f t="shared" si="249"/>
        <v>47.640624041957047</v>
      </c>
    </row>
    <row r="239" spans="3:57" x14ac:dyDescent="0.25">
      <c r="C239" s="80"/>
      <c r="D239" s="34" t="s">
        <v>52</v>
      </c>
      <c r="E239" s="37">
        <v>26.042044124763095</v>
      </c>
      <c r="F239" s="37">
        <v>28.51796284525123</v>
      </c>
      <c r="G239" s="37">
        <v>30.751808279523807</v>
      </c>
      <c r="H239" s="37">
        <v>32.314403183230851</v>
      </c>
      <c r="I239" s="37">
        <v>35.359469030109757</v>
      </c>
      <c r="J239" s="37">
        <v>36.557503885498129</v>
      </c>
      <c r="K239" s="45">
        <v>40.069165860843015</v>
      </c>
      <c r="M239" s="80"/>
      <c r="N239" s="34" t="s">
        <v>52</v>
      </c>
      <c r="O239" s="37">
        <f t="shared" si="222"/>
        <v>26.525471552728103</v>
      </c>
      <c r="P239" s="37">
        <f t="shared" si="223"/>
        <v>29.075359507264906</v>
      </c>
      <c r="Q239" s="37">
        <f t="shared" si="224"/>
        <v>31.380115406967924</v>
      </c>
      <c r="R239" s="37">
        <f t="shared" si="225"/>
        <v>32.994665961831181</v>
      </c>
      <c r="S239" s="37">
        <f t="shared" si="226"/>
        <v>36.146544504993869</v>
      </c>
      <c r="T239" s="37">
        <f t="shared" si="227"/>
        <v>37.388619599989553</v>
      </c>
      <c r="U239" s="45">
        <f t="shared" si="228"/>
        <v>41.035932087368181</v>
      </c>
      <c r="W239" s="80"/>
      <c r="X239" s="34" t="s">
        <v>52</v>
      </c>
      <c r="Y239" s="37">
        <f t="shared" si="229"/>
        <v>27.778519883587034</v>
      </c>
      <c r="Z239" s="37">
        <f t="shared" si="230"/>
        <v>30.519795712632433</v>
      </c>
      <c r="AA239" s="37">
        <f t="shared" si="231"/>
        <v>33.007993657119705</v>
      </c>
      <c r="AB239" s="37">
        <f t="shared" si="232"/>
        <v>34.756934285158337</v>
      </c>
      <c r="AC239" s="37">
        <f t="shared" si="233"/>
        <v>38.185059971433652</v>
      </c>
      <c r="AD239" s="37">
        <f t="shared" si="234"/>
        <v>39.541022299177683</v>
      </c>
      <c r="AE239" s="45">
        <f t="shared" si="235"/>
        <v>43.53908412186297</v>
      </c>
      <c r="AG239" s="80"/>
      <c r="AH239" s="34" t="s">
        <v>52</v>
      </c>
      <c r="AI239" s="37">
        <f t="shared" si="236"/>
        <v>29.388491780380388</v>
      </c>
      <c r="AJ239" s="37">
        <f t="shared" si="237"/>
        <v>32.375801326015143</v>
      </c>
      <c r="AK239" s="37">
        <f t="shared" si="238"/>
        <v>35.09983049982236</v>
      </c>
      <c r="AL239" s="37">
        <f t="shared" si="239"/>
        <v>37.021548046036351</v>
      </c>
      <c r="AM239" s="37">
        <f t="shared" si="240"/>
        <v>40.804841884682872</v>
      </c>
      <c r="AN239" s="37">
        <f t="shared" si="241"/>
        <v>42.307232841770372</v>
      </c>
      <c r="AO239" s="45">
        <f t="shared" si="242"/>
        <v>46.756280258063455</v>
      </c>
      <c r="AQ239" s="80"/>
      <c r="AR239" s="34" t="s">
        <v>52</v>
      </c>
      <c r="AS239" s="37">
        <f t="shared" si="243"/>
        <v>31.483283663875234</v>
      </c>
      <c r="AT239" s="37">
        <f t="shared" si="244"/>
        <v>34.790963916666158</v>
      </c>
      <c r="AU239" s="37">
        <f t="shared" si="245"/>
        <v>37.822101655401354</v>
      </c>
      <c r="AV239" s="37">
        <f t="shared" si="246"/>
        <v>39.968828174252224</v>
      </c>
      <c r="AW239" s="37">
        <f t="shared" si="247"/>
        <v>44.214688264015507</v>
      </c>
      <c r="AX239" s="37">
        <f t="shared" si="248"/>
        <v>45.907795352359429</v>
      </c>
      <c r="AY239" s="45">
        <f t="shared" si="249"/>
        <v>50.944258775436339</v>
      </c>
    </row>
    <row r="240" spans="3:57" x14ac:dyDescent="0.25">
      <c r="C240" s="80"/>
      <c r="D240" s="34" t="s">
        <v>53</v>
      </c>
      <c r="E240" s="37">
        <v>29.027125415838128</v>
      </c>
      <c r="F240" s="37">
        <v>31.637000684282924</v>
      </c>
      <c r="G240" s="37">
        <v>33.710702327062933</v>
      </c>
      <c r="H240" s="37">
        <v>35.2959299593495</v>
      </c>
      <c r="I240" s="37">
        <v>38.527198963988269</v>
      </c>
      <c r="J240" s="37">
        <v>39.708910314247618</v>
      </c>
      <c r="K240" s="45">
        <v>43.024980203454326</v>
      </c>
      <c r="M240" s="80"/>
      <c r="N240" s="34" t="s">
        <v>53</v>
      </c>
      <c r="O240" s="37">
        <f t="shared" si="222"/>
        <v>29.60033643902489</v>
      </c>
      <c r="P240" s="37">
        <f t="shared" si="223"/>
        <v>32.294502248794792</v>
      </c>
      <c r="Q240" s="37">
        <f t="shared" si="224"/>
        <v>34.439030318604679</v>
      </c>
      <c r="R240" s="37">
        <f t="shared" si="225"/>
        <v>36.080701509120615</v>
      </c>
      <c r="S240" s="37">
        <f t="shared" si="226"/>
        <v>39.433196442596035</v>
      </c>
      <c r="T240" s="37">
        <f t="shared" si="227"/>
        <v>40.661310040645091</v>
      </c>
      <c r="U240" s="45">
        <f t="shared" si="228"/>
        <v>44.113508279327462</v>
      </c>
      <c r="W240" s="80"/>
      <c r="X240" s="34" t="s">
        <v>53</v>
      </c>
      <c r="Y240" s="37">
        <f t="shared" si="229"/>
        <v>31.08568613475617</v>
      </c>
      <c r="Z240" s="37">
        <f t="shared" si="230"/>
        <v>33.99789733806832</v>
      </c>
      <c r="AA240" s="37">
        <f t="shared" si="231"/>
        <v>36.325614447141767</v>
      </c>
      <c r="AB240" s="37">
        <f t="shared" si="232"/>
        <v>38.113258872949515</v>
      </c>
      <c r="AC240" s="37">
        <f t="shared" si="233"/>
        <v>41.779226758433971</v>
      </c>
      <c r="AD240" s="37">
        <f t="shared" si="234"/>
        <v>43.127317483430616</v>
      </c>
      <c r="AE240" s="45">
        <f t="shared" si="235"/>
        <v>46.931453584037769</v>
      </c>
      <c r="AG240" s="80"/>
      <c r="AH240" s="34" t="s">
        <v>53</v>
      </c>
      <c r="AI240" s="37">
        <f t="shared" si="236"/>
        <v>32.994288767582866</v>
      </c>
      <c r="AJ240" s="37">
        <f t="shared" si="237"/>
        <v>36.186820843100371</v>
      </c>
      <c r="AK240" s="37">
        <f t="shared" si="238"/>
        <v>38.750057528868957</v>
      </c>
      <c r="AL240" s="37">
        <f t="shared" si="239"/>
        <v>40.72538032889576</v>
      </c>
      <c r="AM240" s="37">
        <f t="shared" si="240"/>
        <v>44.794396632256586</v>
      </c>
      <c r="AN240" s="37">
        <f t="shared" si="241"/>
        <v>46.296752932570435</v>
      </c>
      <c r="AO240" s="45">
        <f t="shared" si="242"/>
        <v>50.553420785624596</v>
      </c>
      <c r="AQ240" s="80"/>
      <c r="AR240" s="34" t="s">
        <v>53</v>
      </c>
      <c r="AS240" s="37">
        <f t="shared" si="243"/>
        <v>35.477943432782141</v>
      </c>
      <c r="AT240" s="37">
        <f t="shared" si="244"/>
        <v>39.035527678662483</v>
      </c>
      <c r="AU240" s="37">
        <f t="shared" si="245"/>
        <v>41.905492950231604</v>
      </c>
      <c r="AV240" s="37">
        <f t="shared" si="246"/>
        <v>44.125249479186785</v>
      </c>
      <c r="AW240" s="37">
        <f t="shared" si="247"/>
        <v>48.719227561588205</v>
      </c>
      <c r="AX240" s="37">
        <f t="shared" si="248"/>
        <v>50.422520469625056</v>
      </c>
      <c r="AY240" s="45">
        <f t="shared" si="249"/>
        <v>55.268652393482803</v>
      </c>
    </row>
    <row r="241" spans="2:57" x14ac:dyDescent="0.25">
      <c r="C241" s="80"/>
      <c r="D241" s="34" t="s">
        <v>54</v>
      </c>
      <c r="E241" s="37">
        <v>30.149872987303876</v>
      </c>
      <c r="F241" s="37">
        <v>32.91400558785864</v>
      </c>
      <c r="G241" s="37">
        <v>35.65525232657933</v>
      </c>
      <c r="H241" s="37">
        <v>37.40339562558384</v>
      </c>
      <c r="I241" s="37">
        <v>40.66959214738835</v>
      </c>
      <c r="J241" s="37">
        <v>41.998844647272037</v>
      </c>
      <c r="K241" s="45">
        <v>45.367750109007794</v>
      </c>
      <c r="M241" s="80"/>
      <c r="N241" s="34" t="s">
        <v>54</v>
      </c>
      <c r="O241" s="37">
        <f t="shared" si="222"/>
        <v>30.758682828555735</v>
      </c>
      <c r="P241" s="37">
        <f t="shared" si="223"/>
        <v>33.614719166854258</v>
      </c>
      <c r="Q241" s="37">
        <f t="shared" si="224"/>
        <v>36.453095054728742</v>
      </c>
      <c r="R241" s="37">
        <f t="shared" si="225"/>
        <v>38.266292471282981</v>
      </c>
      <c r="S241" s="37">
        <f t="shared" si="226"/>
        <v>41.660531360491028</v>
      </c>
      <c r="T241" s="37">
        <f t="shared" si="227"/>
        <v>43.044316639044496</v>
      </c>
      <c r="U241" s="45">
        <f t="shared" si="228"/>
        <v>46.557710242386797</v>
      </c>
      <c r="W241" s="80"/>
      <c r="X241" s="34" t="s">
        <v>54</v>
      </c>
      <c r="Y241" s="37">
        <f t="shared" si="229"/>
        <v>32.33612528946059</v>
      </c>
      <c r="Z241" s="37">
        <f t="shared" si="230"/>
        <v>35.42988265846742</v>
      </c>
      <c r="AA241" s="37">
        <f t="shared" si="231"/>
        <v>38.519455086909041</v>
      </c>
      <c r="AB241" s="37">
        <f t="shared" si="232"/>
        <v>40.500876361803684</v>
      </c>
      <c r="AC241" s="37">
        <f t="shared" si="233"/>
        <v>44.226181364283356</v>
      </c>
      <c r="AD241" s="37">
        <f t="shared" si="234"/>
        <v>45.750952524718102</v>
      </c>
      <c r="AE241" s="45">
        <f t="shared" si="235"/>
        <v>49.637862792179114</v>
      </c>
      <c r="AG241" s="80"/>
      <c r="AH241" s="34" t="s">
        <v>54</v>
      </c>
      <c r="AI241" s="37">
        <f t="shared" si="236"/>
        <v>34.363121333225919</v>
      </c>
      <c r="AJ241" s="37">
        <f t="shared" si="237"/>
        <v>37.762501768039286</v>
      </c>
      <c r="AK241" s="37">
        <f t="shared" si="238"/>
        <v>41.175037441955702</v>
      </c>
      <c r="AL241" s="37">
        <f t="shared" si="239"/>
        <v>43.372751627054612</v>
      </c>
      <c r="AM241" s="37">
        <f t="shared" si="240"/>
        <v>47.523738173230754</v>
      </c>
      <c r="AN241" s="37">
        <f t="shared" si="241"/>
        <v>49.229792933752144</v>
      </c>
      <c r="AO241" s="45">
        <f t="shared" si="242"/>
        <v>53.596994632619079</v>
      </c>
      <c r="AQ241" s="80"/>
      <c r="AR241" s="34" t="s">
        <v>54</v>
      </c>
      <c r="AS241" s="37">
        <f t="shared" si="243"/>
        <v>37.000952271947369</v>
      </c>
      <c r="AT241" s="37">
        <f t="shared" si="244"/>
        <v>40.798348428966626</v>
      </c>
      <c r="AU241" s="37">
        <f t="shared" si="245"/>
        <v>44.631511673469134</v>
      </c>
      <c r="AV241" s="37">
        <f t="shared" si="246"/>
        <v>47.110940338164916</v>
      </c>
      <c r="AW241" s="37">
        <f t="shared" si="247"/>
        <v>51.816391927960687</v>
      </c>
      <c r="AX241" s="37">
        <f t="shared" si="248"/>
        <v>53.758585049576098</v>
      </c>
      <c r="AY241" s="45">
        <f t="shared" si="249"/>
        <v>58.75143512393425</v>
      </c>
    </row>
    <row r="242" spans="2:57" ht="15.75" thickBot="1" x14ac:dyDescent="0.3">
      <c r="C242" s="81"/>
      <c r="D242" s="39" t="s">
        <v>55</v>
      </c>
      <c r="E242" s="46">
        <v>31.418482656406486</v>
      </c>
      <c r="F242" s="46">
        <v>33.669563545106321</v>
      </c>
      <c r="G242" s="46">
        <v>36.614183313004837</v>
      </c>
      <c r="H242" s="46">
        <v>38.412980982393542</v>
      </c>
      <c r="I242" s="46">
        <v>42.050986360015081</v>
      </c>
      <c r="J242" s="46">
        <v>43.231749612844638</v>
      </c>
      <c r="K242" s="47">
        <v>46.754259162786944</v>
      </c>
      <c r="M242" s="81"/>
      <c r="N242" s="39" t="s">
        <v>55</v>
      </c>
      <c r="O242" s="46">
        <f t="shared" si="222"/>
        <v>32.068719514408492</v>
      </c>
      <c r="P242" s="46">
        <f t="shared" si="223"/>
        <v>34.396453290323819</v>
      </c>
      <c r="Q242" s="46">
        <f t="shared" si="224"/>
        <v>37.447410795420979</v>
      </c>
      <c r="R242" s="46">
        <f t="shared" si="225"/>
        <v>39.314552178636895</v>
      </c>
      <c r="S242" s="46">
        <f t="shared" si="226"/>
        <v>43.098626044406437</v>
      </c>
      <c r="T242" s="46">
        <f t="shared" si="227"/>
        <v>44.329054740576844</v>
      </c>
      <c r="U242" s="47">
        <f t="shared" si="228"/>
        <v>48.006300327338771</v>
      </c>
      <c r="W242" s="81"/>
      <c r="X242" s="39" t="s">
        <v>55</v>
      </c>
      <c r="Y242" s="46">
        <f t="shared" si="229"/>
        <v>33.753323485753661</v>
      </c>
      <c r="Z242" s="46">
        <f t="shared" si="230"/>
        <v>36.279317685627468</v>
      </c>
      <c r="AA242" s="46">
        <f t="shared" si="231"/>
        <v>39.605274313344296</v>
      </c>
      <c r="AB242" s="46">
        <f t="shared" si="232"/>
        <v>41.649137610864919</v>
      </c>
      <c r="AC242" s="46">
        <f t="shared" si="233"/>
        <v>45.810865999374776</v>
      </c>
      <c r="AD242" s="46">
        <f t="shared" si="234"/>
        <v>47.169690104260653</v>
      </c>
      <c r="AE242" s="47">
        <f t="shared" si="235"/>
        <v>51.246924924724404</v>
      </c>
      <c r="AG242" s="81"/>
      <c r="AH242" s="39" t="s">
        <v>55</v>
      </c>
      <c r="AI242" s="46">
        <f t="shared" si="236"/>
        <v>35.918088427260756</v>
      </c>
      <c r="AJ242" s="46">
        <f t="shared" si="237"/>
        <v>38.698978355838037</v>
      </c>
      <c r="AK242" s="46">
        <f t="shared" si="238"/>
        <v>42.37850607980549</v>
      </c>
      <c r="AL242" s="46">
        <f t="shared" si="239"/>
        <v>44.649591879385902</v>
      </c>
      <c r="AM242" s="46">
        <f t="shared" si="240"/>
        <v>49.296912338056593</v>
      </c>
      <c r="AN242" s="46">
        <f t="shared" si="241"/>
        <v>50.820833440141428</v>
      </c>
      <c r="AO242" s="47">
        <f t="shared" si="242"/>
        <v>55.412407180990186</v>
      </c>
      <c r="AQ242" s="81"/>
      <c r="AR242" s="39" t="s">
        <v>55</v>
      </c>
      <c r="AS242" s="46">
        <f t="shared" si="243"/>
        <v>38.735333347522747</v>
      </c>
      <c r="AT242" s="46">
        <f t="shared" si="244"/>
        <v>41.848185250845653</v>
      </c>
      <c r="AU242" s="46">
        <f t="shared" si="245"/>
        <v>45.988213517304644</v>
      </c>
      <c r="AV242" s="46">
        <f t="shared" si="246"/>
        <v>48.555255435143998</v>
      </c>
      <c r="AW242" s="46">
        <f t="shared" si="247"/>
        <v>53.835090946430583</v>
      </c>
      <c r="AX242" s="46">
        <f t="shared" si="248"/>
        <v>55.574070792682612</v>
      </c>
      <c r="AY242" s="47">
        <f t="shared" si="249"/>
        <v>60.83565866233522</v>
      </c>
    </row>
    <row r="244" spans="2:57" ht="18.75" x14ac:dyDescent="0.3">
      <c r="B244" s="3"/>
      <c r="C244" s="82" t="s">
        <v>112</v>
      </c>
      <c r="D244" s="82"/>
      <c r="E244" s="82"/>
      <c r="F244" s="82"/>
      <c r="G244" s="82"/>
      <c r="H244" s="82"/>
      <c r="I244" s="82"/>
      <c r="J244" s="82"/>
      <c r="K244" s="82"/>
      <c r="M244" s="82" t="s">
        <v>112</v>
      </c>
      <c r="N244" s="82"/>
      <c r="O244" s="82"/>
      <c r="P244" s="82"/>
      <c r="Q244" s="82"/>
      <c r="R244" s="82"/>
      <c r="S244" s="82"/>
      <c r="T244" s="82"/>
      <c r="U244" s="82"/>
      <c r="V244" s="31"/>
      <c r="W244" s="82" t="s">
        <v>112</v>
      </c>
      <c r="X244" s="82"/>
      <c r="Y244" s="82"/>
      <c r="Z244" s="82"/>
      <c r="AA244" s="82"/>
      <c r="AB244" s="82"/>
      <c r="AC244" s="82"/>
      <c r="AD244" s="82"/>
      <c r="AE244" s="82"/>
      <c r="AG244" s="82" t="s">
        <v>112</v>
      </c>
      <c r="AH244" s="82"/>
      <c r="AI244" s="82"/>
      <c r="AJ244" s="82"/>
      <c r="AK244" s="82"/>
      <c r="AL244" s="82"/>
      <c r="AM244" s="82"/>
      <c r="AN244" s="82"/>
      <c r="AO244" s="82"/>
      <c r="AQ244" s="82" t="s">
        <v>112</v>
      </c>
      <c r="AR244" s="82"/>
      <c r="AS244" s="82"/>
      <c r="AT244" s="82"/>
      <c r="AU244" s="82"/>
      <c r="AV244" s="82"/>
      <c r="AW244" s="82"/>
      <c r="AX244" s="82"/>
      <c r="AY244" s="82"/>
      <c r="BA244" t="s">
        <v>113</v>
      </c>
    </row>
    <row r="245" spans="2:57" ht="18.75" customHeight="1" x14ac:dyDescent="0.35">
      <c r="C245" s="83" t="s">
        <v>114</v>
      </c>
      <c r="D245" s="84"/>
      <c r="E245" s="87" t="s">
        <v>32</v>
      </c>
      <c r="F245" s="88"/>
      <c r="G245" s="88"/>
      <c r="H245" s="88"/>
      <c r="I245" s="88"/>
      <c r="J245" s="88"/>
      <c r="K245" s="89"/>
      <c r="M245" s="83" t="s">
        <v>115</v>
      </c>
      <c r="N245" s="84"/>
      <c r="O245" s="87" t="s">
        <v>32</v>
      </c>
      <c r="P245" s="88"/>
      <c r="Q245" s="88"/>
      <c r="R245" s="88"/>
      <c r="S245" s="88"/>
      <c r="T245" s="88"/>
      <c r="U245" s="89"/>
      <c r="V245" s="28"/>
      <c r="W245" s="90" t="s">
        <v>116</v>
      </c>
      <c r="X245" s="91"/>
      <c r="Y245" s="87" t="s">
        <v>32</v>
      </c>
      <c r="Z245" s="88"/>
      <c r="AA245" s="88"/>
      <c r="AB245" s="88"/>
      <c r="AC245" s="88"/>
      <c r="AD245" s="88"/>
      <c r="AE245" s="89"/>
      <c r="AG245" s="90" t="s">
        <v>117</v>
      </c>
      <c r="AH245" s="91"/>
      <c r="AI245" s="87" t="s">
        <v>32</v>
      </c>
      <c r="AJ245" s="88"/>
      <c r="AK245" s="88"/>
      <c r="AL245" s="88"/>
      <c r="AM245" s="88"/>
      <c r="AN245" s="88"/>
      <c r="AO245" s="89"/>
      <c r="AQ245" s="83" t="s">
        <v>118</v>
      </c>
      <c r="AR245" s="84"/>
      <c r="AS245" s="87" t="s">
        <v>32</v>
      </c>
      <c r="AT245" s="88"/>
      <c r="AU245" s="88"/>
      <c r="AV245" s="88"/>
      <c r="AW245" s="88"/>
      <c r="AX245" s="88"/>
      <c r="AY245" s="89"/>
      <c r="BB245" t="s">
        <v>37</v>
      </c>
    </row>
    <row r="246" spans="2:57" ht="28.9" customHeight="1" thickBot="1" x14ac:dyDescent="0.3">
      <c r="C246" s="85"/>
      <c r="D246" s="86"/>
      <c r="E246" s="32">
        <v>1</v>
      </c>
      <c r="F246" s="32">
        <v>2</v>
      </c>
      <c r="G246" s="32">
        <v>5</v>
      </c>
      <c r="H246" s="32">
        <v>10</v>
      </c>
      <c r="I246" s="32">
        <v>50</v>
      </c>
      <c r="J246" s="32">
        <v>100</v>
      </c>
      <c r="K246" s="32">
        <v>1000</v>
      </c>
      <c r="L246" s="2"/>
      <c r="M246" s="85"/>
      <c r="N246" s="86"/>
      <c r="O246" s="32">
        <v>1</v>
      </c>
      <c r="P246" s="32">
        <v>2</v>
      </c>
      <c r="Q246" s="32">
        <v>5</v>
      </c>
      <c r="R246" s="32">
        <v>10</v>
      </c>
      <c r="S246" s="32">
        <v>50</v>
      </c>
      <c r="T246" s="32">
        <v>100</v>
      </c>
      <c r="U246" s="32">
        <v>1000</v>
      </c>
      <c r="V246" s="26"/>
      <c r="W246" s="92"/>
      <c r="X246" s="93"/>
      <c r="Y246" s="32">
        <v>1</v>
      </c>
      <c r="Z246" s="32">
        <v>2</v>
      </c>
      <c r="AA246" s="32">
        <v>5</v>
      </c>
      <c r="AB246" s="32">
        <v>10</v>
      </c>
      <c r="AC246" s="32">
        <v>50</v>
      </c>
      <c r="AD246" s="32">
        <v>100</v>
      </c>
      <c r="AE246" s="32">
        <v>1000</v>
      </c>
      <c r="AG246" s="92"/>
      <c r="AH246" s="93"/>
      <c r="AI246" s="32">
        <v>1</v>
      </c>
      <c r="AJ246" s="32">
        <v>2</v>
      </c>
      <c r="AK246" s="32">
        <v>5</v>
      </c>
      <c r="AL246" s="32">
        <v>10</v>
      </c>
      <c r="AM246" s="32">
        <v>50</v>
      </c>
      <c r="AN246" s="32">
        <v>100</v>
      </c>
      <c r="AO246" s="32">
        <v>1000</v>
      </c>
      <c r="AQ246" s="85"/>
      <c r="AR246" s="86"/>
      <c r="AS246" s="32">
        <v>1</v>
      </c>
      <c r="AT246" s="32">
        <v>2</v>
      </c>
      <c r="AU246" s="32">
        <v>5</v>
      </c>
      <c r="AV246" s="32">
        <v>10</v>
      </c>
      <c r="AW246" s="32">
        <v>50</v>
      </c>
      <c r="AX246" s="32">
        <v>100</v>
      </c>
      <c r="AY246" s="32">
        <v>1000</v>
      </c>
      <c r="BA246" t="s">
        <v>119</v>
      </c>
      <c r="BB246">
        <v>3</v>
      </c>
      <c r="BC246">
        <v>60</v>
      </c>
      <c r="BD246">
        <v>600</v>
      </c>
      <c r="BE246">
        <v>3600</v>
      </c>
    </row>
    <row r="247" spans="2:57" ht="15" customHeight="1" thickBot="1" x14ac:dyDescent="0.3">
      <c r="C247" s="76" t="s">
        <v>39</v>
      </c>
      <c r="D247" s="33" t="s">
        <v>40</v>
      </c>
      <c r="E247" s="35">
        <v>36.661216574978617</v>
      </c>
      <c r="F247" s="35">
        <v>38.452350283913169</v>
      </c>
      <c r="G247" s="35">
        <v>40.519822163905346</v>
      </c>
      <c r="H247" s="35">
        <v>41.997358349813453</v>
      </c>
      <c r="I247" s="35">
        <v>44.992586518177845</v>
      </c>
      <c r="J247" s="35">
        <v>46.10236877553092</v>
      </c>
      <c r="K247" s="36">
        <v>49.662820924872641</v>
      </c>
      <c r="M247" s="76" t="s">
        <v>39</v>
      </c>
      <c r="N247" s="33" t="s">
        <v>40</v>
      </c>
      <c r="O247" s="35">
        <f t="shared" ref="O247:O271" si="252">E247*(E247*$BE$255+$BE$256)</f>
        <v>37.465243331866297</v>
      </c>
      <c r="P247" s="35">
        <f t="shared" ref="P247:P271" si="253">F247*(F247*$BE$255+$BE$256)</f>
        <v>39.321830718280047</v>
      </c>
      <c r="Q247" s="35">
        <f t="shared" ref="Q247:Q271" si="254">G247*(G247*$BE$255+$BE$256)</f>
        <v>41.46788601673051</v>
      </c>
      <c r="R247" s="35">
        <f t="shared" ref="R247:R271" si="255">H247*(H247*$BE$255+$BE$256)</f>
        <v>43.003572897789766</v>
      </c>
      <c r="S247" s="35">
        <f t="shared" ref="S247:S271" si="256">I247*(I247*$BE$255+$BE$256)</f>
        <v>46.12177369012965</v>
      </c>
      <c r="T247" s="35">
        <f t="shared" ref="T247:T271" si="257">J247*(J247*$BE$255+$BE$256)</f>
        <v>47.278850520286888</v>
      </c>
      <c r="U247" s="36">
        <f>K247*(K247*$BE$255+$BE$256)</f>
        <v>50.997353889513697</v>
      </c>
      <c r="V247" s="27"/>
      <c r="W247" s="76" t="s">
        <v>39</v>
      </c>
      <c r="X247" s="33" t="s">
        <v>40</v>
      </c>
      <c r="Y247" s="35">
        <f>E247*(E247*$BD$255+$BD$256)</f>
        <v>39.540886406836542</v>
      </c>
      <c r="Z247" s="35">
        <f t="shared" ref="Z247:Z271" si="258">F247*(F247*$BD$255+$BD$256)</f>
        <v>41.566607577436663</v>
      </c>
      <c r="AA247" s="35">
        <f t="shared" ref="AA247:AA271" si="259">G247*(G247*$BD$255+$BD$256)</f>
        <v>43.915735414292755</v>
      </c>
      <c r="AB247" s="35">
        <f t="shared" ref="AB247:AB271" si="260">H247*(H247*$BD$255+$BD$256)</f>
        <v>45.601700374407528</v>
      </c>
      <c r="AC247" s="35">
        <f t="shared" ref="AC247:AC271" si="261">I247*(I247*$BD$255+$BD$256)</f>
        <v>49.037715180422616</v>
      </c>
      <c r="AD247" s="35">
        <f t="shared" ref="AD247:AD271" si="262">J247*(J247*$BD$255+$BD$256)</f>
        <v>50.317027171373432</v>
      </c>
      <c r="AE247" s="36">
        <f t="shared" ref="AE247:AE271" si="263">K247*(K247*$BD$255+$BD$256)</f>
        <v>54.444041759047593</v>
      </c>
      <c r="AG247" s="76" t="s">
        <v>39</v>
      </c>
      <c r="AH247" s="33" t="s">
        <v>40</v>
      </c>
      <c r="AI247" s="35">
        <f>E247*(E247*$BC$255+$BC$256)</f>
        <v>42.205497082153769</v>
      </c>
      <c r="AJ247" s="35">
        <f>F247*(F247*$BC$255+$BC$256)</f>
        <v>44.448411376099877</v>
      </c>
      <c r="AK247" s="35">
        <f t="shared" ref="AK247:AK271" si="264">G247*(G247*$BC$255+$BC$256)</f>
        <v>47.058319457100133</v>
      </c>
      <c r="AL247" s="35">
        <f t="shared" ref="AL247:AL271" si="265">H247*(H247*$BC$255+$BC$256)</f>
        <v>48.93727039979575</v>
      </c>
      <c r="AM247" s="35">
        <f t="shared" ref="AM247:AM271" si="266">I247*(I247*$BC$255+$BC$256)</f>
        <v>52.781426868167834</v>
      </c>
      <c r="AN247" s="35">
        <f t="shared" ref="AN247:AN271" si="267">J247*(J247*$BC$255+$BC$256)</f>
        <v>54.217717515238277</v>
      </c>
      <c r="AO247" s="36">
        <f t="shared" ref="AO247:AO271" si="268">K247*(K247*$BC$255+$BC$256)</f>
        <v>58.869364808966246</v>
      </c>
      <c r="AQ247" s="76" t="s">
        <v>39</v>
      </c>
      <c r="AR247" s="33" t="s">
        <v>40</v>
      </c>
      <c r="AS247" s="35">
        <f>E247*(E247*$BB$255+$BB$256)</f>
        <v>45.67780063601618</v>
      </c>
      <c r="AT247" s="35">
        <f t="shared" ref="AT247:AX247" si="269">F247*(F247*$BB$255+$BB$256)</f>
        <v>48.203540844158361</v>
      </c>
      <c r="AU247" s="35">
        <f t="shared" si="269"/>
        <v>51.153019334949057</v>
      </c>
      <c r="AV247" s="35">
        <f t="shared" si="269"/>
        <v>53.283254708995273</v>
      </c>
      <c r="AW247" s="35">
        <f t="shared" si="269"/>
        <v>57.658824986516663</v>
      </c>
      <c r="AX247" s="35">
        <f t="shared" si="269"/>
        <v>59.299499840736637</v>
      </c>
      <c r="AY247" s="35">
        <f>K247*(K247*$BB$255+$BB$256)</f>
        <v>64.634187105618437</v>
      </c>
      <c r="BA247">
        <v>10</v>
      </c>
      <c r="BB247">
        <v>1.1321000000000001</v>
      </c>
      <c r="BC247">
        <v>1.0811999999999999</v>
      </c>
      <c r="BD247">
        <v>1.0422</v>
      </c>
      <c r="BE247">
        <v>1.0118</v>
      </c>
    </row>
    <row r="248" spans="2:57" x14ac:dyDescent="0.25">
      <c r="C248" s="77"/>
      <c r="D248" s="42">
        <v>0</v>
      </c>
      <c r="E248" s="37">
        <v>23.657629233748125</v>
      </c>
      <c r="F248" s="37">
        <v>26.510196568473901</v>
      </c>
      <c r="G248" s="37">
        <v>29.406188838406354</v>
      </c>
      <c r="H248" s="37">
        <v>30.695037351340282</v>
      </c>
      <c r="I248" s="37">
        <v>34.231814180785364</v>
      </c>
      <c r="J248" s="37">
        <v>35.404202456595321</v>
      </c>
      <c r="K248" s="38">
        <v>38.760541277537584</v>
      </c>
      <c r="M248" s="77"/>
      <c r="N248" s="42">
        <v>0</v>
      </c>
      <c r="O248" s="37">
        <f t="shared" si="252"/>
        <v>24.059569967583482</v>
      </c>
      <c r="P248" s="37">
        <f t="shared" si="253"/>
        <v>26.989338539419361</v>
      </c>
      <c r="Q248" s="37">
        <f t="shared" si="254"/>
        <v>29.970033447073614</v>
      </c>
      <c r="R248" s="37">
        <f t="shared" si="255"/>
        <v>31.298628070991075</v>
      </c>
      <c r="S248" s="37">
        <f t="shared" si="256"/>
        <v>34.950959193032624</v>
      </c>
      <c r="T248" s="37">
        <f t="shared" si="257"/>
        <v>36.163749945851372</v>
      </c>
      <c r="U248" s="38">
        <f t="shared" ref="U248:U271" si="270">K248*(K248*$BE$255+$BE$256)</f>
        <v>39.64152984060641</v>
      </c>
      <c r="V248" s="27"/>
      <c r="W248" s="77"/>
      <c r="X248" s="42">
        <v>0</v>
      </c>
      <c r="Y248" s="37">
        <f t="shared" ref="Y248:Y271" si="271">E248*(E248*$BD$255+$BD$256)</f>
        <v>25.096483906103032</v>
      </c>
      <c r="Z248" s="37">
        <f t="shared" si="258"/>
        <v>28.225642262241777</v>
      </c>
      <c r="AA248" s="37">
        <f t="shared" si="259"/>
        <v>31.425132607150182</v>
      </c>
      <c r="AB248" s="37">
        <f t="shared" si="260"/>
        <v>32.856404901883806</v>
      </c>
      <c r="AC248" s="37">
        <f t="shared" si="261"/>
        <v>36.807280321756785</v>
      </c>
      <c r="AD248" s="37">
        <f t="shared" si="262"/>
        <v>38.124462968769805</v>
      </c>
      <c r="AE248" s="38">
        <f t="shared" si="263"/>
        <v>41.916044873673329</v>
      </c>
      <c r="AG248" s="77"/>
      <c r="AH248" s="42">
        <v>0</v>
      </c>
      <c r="AI248" s="37">
        <f t="shared" ref="AI248:AI271" si="272">E248*(E248*$BC$255+$BC$256)</f>
        <v>26.427323452047546</v>
      </c>
      <c r="AJ248" s="37">
        <f t="shared" ref="AJ248:AJ271" si="273">F248*(F248*$BC$255+$BC$256)</f>
        <v>29.8124864713491</v>
      </c>
      <c r="AK248" s="37">
        <f t="shared" si="264"/>
        <v>33.292910366249515</v>
      </c>
      <c r="AL248" s="37">
        <f t="shared" si="265"/>
        <v>34.856024838454367</v>
      </c>
      <c r="AM248" s="37">
        <f t="shared" si="266"/>
        <v>39.190254761319707</v>
      </c>
      <c r="AN248" s="37">
        <f t="shared" si="267"/>
        <v>40.641488480381021</v>
      </c>
      <c r="AO248" s="38">
        <f t="shared" si="268"/>
        <v>44.836037322985725</v>
      </c>
      <c r="AQ248" s="77"/>
      <c r="AR248" s="42">
        <v>0</v>
      </c>
      <c r="AS248" s="37">
        <f>E248*(E248*$BB$255+$BB$256)</f>
        <v>28.162469494750788</v>
      </c>
      <c r="AT248" s="37">
        <f t="shared" ref="AT248:AY248" si="274">F248*(F248*$BB$255+$BB$256)</f>
        <v>31.881123671058738</v>
      </c>
      <c r="AU248" s="37">
        <f t="shared" si="274"/>
        <v>35.727473352899949</v>
      </c>
      <c r="AV248" s="37">
        <f t="shared" si="274"/>
        <v>37.46230499841085</v>
      </c>
      <c r="AW248" s="37">
        <f t="shared" si="274"/>
        <v>42.295797394547961</v>
      </c>
      <c r="AX248" s="37">
        <f t="shared" si="274"/>
        <v>43.92160190149395</v>
      </c>
      <c r="AY248" s="37">
        <f t="shared" si="274"/>
        <v>48.640894389494704</v>
      </c>
      <c r="BA248">
        <v>15</v>
      </c>
      <c r="BB248">
        <v>1.1528</v>
      </c>
      <c r="BC248">
        <v>1.0940000000000001</v>
      </c>
      <c r="BD248">
        <v>1.0488</v>
      </c>
      <c r="BE248">
        <v>1.0136000000000001</v>
      </c>
    </row>
    <row r="249" spans="2:57" x14ac:dyDescent="0.25">
      <c r="C249" s="77"/>
      <c r="D249" s="34">
        <v>30</v>
      </c>
      <c r="E249" s="37">
        <v>21.792950719661583</v>
      </c>
      <c r="F249" s="37">
        <v>23.890668050270662</v>
      </c>
      <c r="G249" s="37">
        <v>27.268958745057954</v>
      </c>
      <c r="H249" s="37">
        <v>29.212308599386567</v>
      </c>
      <c r="I249" s="37">
        <v>32.659838961811822</v>
      </c>
      <c r="J249" s="37">
        <v>33.751619450085677</v>
      </c>
      <c r="K249" s="38">
        <v>37.269946525324102</v>
      </c>
      <c r="M249" s="77"/>
      <c r="N249" s="34">
        <v>30</v>
      </c>
      <c r="O249" s="37">
        <f t="shared" si="252"/>
        <v>22.147768751825321</v>
      </c>
      <c r="P249" s="37">
        <f t="shared" si="253"/>
        <v>24.298683722230354</v>
      </c>
      <c r="Q249" s="37">
        <f t="shared" si="254"/>
        <v>27.769676937213497</v>
      </c>
      <c r="R249" s="37">
        <f t="shared" si="255"/>
        <v>29.77028347818986</v>
      </c>
      <c r="S249" s="37">
        <f t="shared" si="256"/>
        <v>33.326450404290682</v>
      </c>
      <c r="T249" s="37">
        <f t="shared" si="257"/>
        <v>34.454517695577657</v>
      </c>
      <c r="U249" s="38">
        <f t="shared" si="270"/>
        <v>38.095944684846891</v>
      </c>
      <c r="V249" s="27"/>
      <c r="W249" s="77"/>
      <c r="X249" s="34">
        <v>30</v>
      </c>
      <c r="Y249" s="37">
        <f t="shared" si="271"/>
        <v>23.062994261011468</v>
      </c>
      <c r="Z249" s="37">
        <f t="shared" si="258"/>
        <v>25.351286414687667</v>
      </c>
      <c r="AA249" s="37">
        <f t="shared" si="259"/>
        <v>29.061711364592529</v>
      </c>
      <c r="AB249" s="37">
        <f t="shared" si="260"/>
        <v>31.210219615861273</v>
      </c>
      <c r="AC249" s="37">
        <f t="shared" si="261"/>
        <v>35.047041755266562</v>
      </c>
      <c r="AD249" s="37">
        <f t="shared" si="262"/>
        <v>36.268861620846096</v>
      </c>
      <c r="AE249" s="38">
        <f t="shared" si="263"/>
        <v>40.228361350484896</v>
      </c>
      <c r="AG249" s="77"/>
      <c r="AH249" s="34">
        <v>30</v>
      </c>
      <c r="AI249" s="37">
        <f t="shared" si="272"/>
        <v>24.237600040671133</v>
      </c>
      <c r="AJ249" s="37">
        <f t="shared" si="273"/>
        <v>26.702268907405262</v>
      </c>
      <c r="AK249" s="37">
        <f t="shared" si="264"/>
        <v>30.720112663784008</v>
      </c>
      <c r="AL249" s="37">
        <f t="shared" si="265"/>
        <v>33.058527656046749</v>
      </c>
      <c r="AM249" s="37">
        <f t="shared" si="266"/>
        <v>37.255726394904173</v>
      </c>
      <c r="AN249" s="37">
        <f t="shared" si="267"/>
        <v>38.597933047265983</v>
      </c>
      <c r="AO249" s="38">
        <f t="shared" si="268"/>
        <v>42.965877401889927</v>
      </c>
      <c r="AQ249" s="77"/>
      <c r="AR249" s="34">
        <v>30</v>
      </c>
      <c r="AS249" s="37">
        <f t="shared" ref="AS249:AS259" si="275">E249*(E249*$BB$255+$BB$256)</f>
        <v>25.769203147566515</v>
      </c>
      <c r="AT249" s="37">
        <f t="shared" ref="AT249:AT261" si="276">F249*(F249*$BB$255+$BB$256)</f>
        <v>28.463656138887576</v>
      </c>
      <c r="AU249" s="37">
        <f t="shared" ref="AU249:AU261" si="277">G249*(G249*$BB$255+$BB$256)</f>
        <v>32.881959051005538</v>
      </c>
      <c r="AV249" s="37">
        <f t="shared" ref="AV249:AV261" si="278">H249*(H249*$BB$255+$BB$256)</f>
        <v>35.467731805895475</v>
      </c>
      <c r="AW249" s="37">
        <f t="shared" ref="AW249:AW261" si="279">I249*(I249*$BB$255+$BB$256)</f>
        <v>40.134288460916828</v>
      </c>
      <c r="AX249" s="37">
        <f>J249*(J249*$BB$255+$BB$256)</f>
        <v>41.633277881122858</v>
      </c>
      <c r="AY249" s="37">
        <f t="shared" ref="AY249:AY261" si="280">K249*(K249*$BB$255+$BB$256)</f>
        <v>46.533118607470286</v>
      </c>
      <c r="BA249">
        <v>20</v>
      </c>
      <c r="BB249">
        <v>1.1738</v>
      </c>
      <c r="BC249">
        <v>1.1069</v>
      </c>
      <c r="BD249">
        <v>1.0555000000000001</v>
      </c>
      <c r="BE249">
        <v>1.0155000000000001</v>
      </c>
    </row>
    <row r="250" spans="2:57" x14ac:dyDescent="0.25">
      <c r="C250" s="77"/>
      <c r="D250" s="34">
        <v>60</v>
      </c>
      <c r="E250" s="37">
        <v>21.926612280182397</v>
      </c>
      <c r="F250" s="37">
        <v>25.020937908441994</v>
      </c>
      <c r="G250" s="37">
        <v>27.076506614688476</v>
      </c>
      <c r="H250" s="37">
        <v>28.621409958541935</v>
      </c>
      <c r="I250" s="37">
        <v>32.007197468479895</v>
      </c>
      <c r="J250" s="37">
        <v>33.364748804872896</v>
      </c>
      <c r="K250" s="38">
        <v>36.645463729578069</v>
      </c>
      <c r="M250" s="77"/>
      <c r="N250" s="34">
        <v>60</v>
      </c>
      <c r="O250" s="37">
        <f t="shared" si="252"/>
        <v>22.284720182336326</v>
      </c>
      <c r="P250" s="37">
        <f t="shared" si="253"/>
        <v>25.459003398560416</v>
      </c>
      <c r="Q250" s="37">
        <f t="shared" si="254"/>
        <v>27.571710807578992</v>
      </c>
      <c r="R250" s="37">
        <f t="shared" si="255"/>
        <v>29.161671579255941</v>
      </c>
      <c r="S250" s="37">
        <f t="shared" si="256"/>
        <v>32.652550110346517</v>
      </c>
      <c r="T250" s="37">
        <f t="shared" si="257"/>
        <v>34.054685251180544</v>
      </c>
      <c r="U250" s="38">
        <f t="shared" si="270"/>
        <v>37.448925643957907</v>
      </c>
      <c r="V250" s="27"/>
      <c r="W250" s="77"/>
      <c r="X250" s="34">
        <v>60</v>
      </c>
      <c r="Y250" s="37">
        <f t="shared" si="271"/>
        <v>23.20844089554943</v>
      </c>
      <c r="Z250" s="37">
        <f t="shared" si="258"/>
        <v>26.589213899798509</v>
      </c>
      <c r="AA250" s="37">
        <f t="shared" si="259"/>
        <v>28.849502550568761</v>
      </c>
      <c r="AB250" s="37">
        <f t="shared" si="260"/>
        <v>30.555850600284625</v>
      </c>
      <c r="AC250" s="37">
        <f t="shared" si="261"/>
        <v>34.318217816571412</v>
      </c>
      <c r="AD250" s="37">
        <f t="shared" si="262"/>
        <v>35.835539940032824</v>
      </c>
      <c r="AE250" s="38">
        <f t="shared" si="263"/>
        <v>39.523109193086114</v>
      </c>
      <c r="AG250" s="77"/>
      <c r="AH250" s="34">
        <v>60</v>
      </c>
      <c r="AI250" s="37">
        <f t="shared" si="272"/>
        <v>24.393953331291517</v>
      </c>
      <c r="AJ250" s="37">
        <f t="shared" si="273"/>
        <v>28.039839094374642</v>
      </c>
      <c r="AK250" s="37">
        <f t="shared" si="264"/>
        <v>30.489616450851202</v>
      </c>
      <c r="AL250" s="37">
        <f t="shared" si="265"/>
        <v>32.345405629317035</v>
      </c>
      <c r="AM250" s="37">
        <f t="shared" si="266"/>
        <v>36.456376261253645</v>
      </c>
      <c r="AN250" s="37">
        <f t="shared" si="267"/>
        <v>38.121607981540805</v>
      </c>
      <c r="AO250" s="38">
        <f t="shared" si="268"/>
        <v>42.185845635193516</v>
      </c>
      <c r="AQ250" s="77"/>
      <c r="AR250" s="34">
        <v>60</v>
      </c>
      <c r="AS250" s="37">
        <f t="shared" si="275"/>
        <v>25.939766330415555</v>
      </c>
      <c r="AT250" s="37">
        <f t="shared" si="276"/>
        <v>29.931031872860039</v>
      </c>
      <c r="AU250" s="37">
        <f t="shared" si="277"/>
        <v>32.62764219468562</v>
      </c>
      <c r="AV250" s="37">
        <f t="shared" si="278"/>
        <v>34.678084420059307</v>
      </c>
      <c r="AW250" s="37">
        <f t="shared" si="279"/>
        <v>39.243088067549358</v>
      </c>
      <c r="AX250" s="37">
        <f t="shared" ref="AX250:AX261" si="281">J250*(J250*$BB$255+$BB$256)</f>
        <v>41.100948944236912</v>
      </c>
      <c r="AY250" s="37">
        <f t="shared" si="280"/>
        <v>45.655708538053702</v>
      </c>
      <c r="BA250">
        <v>25</v>
      </c>
      <c r="BB250">
        <v>1.1950000000000001</v>
      </c>
      <c r="BC250">
        <v>1.1198999999999999</v>
      </c>
      <c r="BD250">
        <v>1.0622</v>
      </c>
      <c r="BE250">
        <v>1.0174000000000001</v>
      </c>
    </row>
    <row r="251" spans="2:57" x14ac:dyDescent="0.25">
      <c r="C251" s="77"/>
      <c r="D251" s="34">
        <v>90</v>
      </c>
      <c r="E251" s="37">
        <v>23.686799269202805</v>
      </c>
      <c r="F251" s="37">
        <v>26.145280899331809</v>
      </c>
      <c r="G251" s="37">
        <v>28.45024315090215</v>
      </c>
      <c r="H251" s="37">
        <v>29.965969256377942</v>
      </c>
      <c r="I251" s="37">
        <v>33.06314555481908</v>
      </c>
      <c r="J251" s="37">
        <v>34.102789473526251</v>
      </c>
      <c r="K251" s="38">
        <v>37.412845509774627</v>
      </c>
      <c r="M251" s="77"/>
      <c r="N251" s="34">
        <v>90</v>
      </c>
      <c r="O251" s="37">
        <f t="shared" si="252"/>
        <v>24.089498158011839</v>
      </c>
      <c r="P251" s="37">
        <f t="shared" si="253"/>
        <v>26.614201917582353</v>
      </c>
      <c r="Q251" s="37">
        <f t="shared" si="254"/>
        <v>28.985423303540639</v>
      </c>
      <c r="R251" s="37">
        <f t="shared" si="255"/>
        <v>30.546921549549161</v>
      </c>
      <c r="S251" s="37">
        <f t="shared" si="256"/>
        <v>33.743055924969717</v>
      </c>
      <c r="T251" s="37">
        <f t="shared" si="257"/>
        <v>34.81755188426721</v>
      </c>
      <c r="U251" s="38">
        <f t="shared" si="270"/>
        <v>38.244042257325368</v>
      </c>
      <c r="V251" s="27"/>
      <c r="W251" s="77"/>
      <c r="X251" s="34">
        <v>90</v>
      </c>
      <c r="Y251" s="37">
        <f t="shared" si="271"/>
        <v>25.128370048274292</v>
      </c>
      <c r="Z251" s="37">
        <f t="shared" si="258"/>
        <v>27.824105979495151</v>
      </c>
      <c r="AA251" s="37">
        <f t="shared" si="259"/>
        <v>30.366476034100554</v>
      </c>
      <c r="AB251" s="37">
        <f t="shared" si="260"/>
        <v>32.046214975504945</v>
      </c>
      <c r="AC251" s="37">
        <f t="shared" si="261"/>
        <v>35.498006685959986</v>
      </c>
      <c r="AD251" s="37">
        <f t="shared" si="262"/>
        <v>36.662549500150455</v>
      </c>
      <c r="AE251" s="38">
        <f t="shared" si="263"/>
        <v>40.389892105629023</v>
      </c>
      <c r="AG251" s="77"/>
      <c r="AH251" s="34">
        <v>90</v>
      </c>
      <c r="AI251" s="37">
        <f t="shared" si="272"/>
        <v>26.461723422991579</v>
      </c>
      <c r="AJ251" s="37">
        <f t="shared" si="273"/>
        <v>29.377053870349474</v>
      </c>
      <c r="AK251" s="37">
        <f t="shared" si="264"/>
        <v>32.139176748832433</v>
      </c>
      <c r="AL251" s="37">
        <f t="shared" si="265"/>
        <v>33.970739630920505</v>
      </c>
      <c r="AM251" s="37">
        <f t="shared" si="266"/>
        <v>37.75081173748238</v>
      </c>
      <c r="AN251" s="37">
        <f t="shared" si="267"/>
        <v>39.030983364945335</v>
      </c>
      <c r="AO251" s="38">
        <f t="shared" si="268"/>
        <v>43.144658340448082</v>
      </c>
      <c r="AQ251" s="77"/>
      <c r="AR251" s="34">
        <v>90</v>
      </c>
      <c r="AS251" s="37">
        <f t="shared" si="275"/>
        <v>28.200144366444832</v>
      </c>
      <c r="AT251" s="37">
        <f t="shared" si="276"/>
        <v>31.401537307544274</v>
      </c>
      <c r="AU251" s="37">
        <f t="shared" si="277"/>
        <v>34.449902640517891</v>
      </c>
      <c r="AV251" s="37">
        <f t="shared" si="278"/>
        <v>36.479213176432914</v>
      </c>
      <c r="AW251" s="37">
        <f t="shared" si="279"/>
        <v>40.686833473710891</v>
      </c>
      <c r="AX251" s="37">
        <f t="shared" si="281"/>
        <v>42.117589919428539</v>
      </c>
      <c r="AY251" s="37">
        <f t="shared" si="280"/>
        <v>46.734362607368865</v>
      </c>
      <c r="BA251">
        <v>30</v>
      </c>
      <c r="BB251">
        <v>1.2163999999999999</v>
      </c>
      <c r="BC251">
        <v>1.1331</v>
      </c>
      <c r="BD251">
        <v>1.0690999999999999</v>
      </c>
      <c r="BE251">
        <v>1.0193000000000001</v>
      </c>
    </row>
    <row r="252" spans="2:57" x14ac:dyDescent="0.25">
      <c r="C252" s="77"/>
      <c r="D252" s="34">
        <v>120</v>
      </c>
      <c r="E252" s="37">
        <v>24.955192374063511</v>
      </c>
      <c r="F252" s="37">
        <v>26.347345225957785</v>
      </c>
      <c r="G252" s="37">
        <v>28.781219298854641</v>
      </c>
      <c r="H252" s="37">
        <v>30.459350974491848</v>
      </c>
      <c r="I252" s="37">
        <v>33.50710211315711</v>
      </c>
      <c r="J252" s="37">
        <v>34.57687642495732</v>
      </c>
      <c r="K252" s="38">
        <v>37.647834793838655</v>
      </c>
      <c r="M252" s="77"/>
      <c r="N252" s="34">
        <v>120</v>
      </c>
      <c r="O252" s="37">
        <f t="shared" si="252"/>
        <v>25.391483331098097</v>
      </c>
      <c r="P252" s="37">
        <f t="shared" si="253"/>
        <v>26.821913375938653</v>
      </c>
      <c r="Q252" s="37">
        <f>G252*(G252*$BE$255+$BE$256)</f>
        <v>29.326245315290411</v>
      </c>
      <c r="R252" s="37">
        <f t="shared" si="255"/>
        <v>31.055579165766947</v>
      </c>
      <c r="S252" s="37">
        <f t="shared" si="256"/>
        <v>34.201794769030556</v>
      </c>
      <c r="T252" s="37">
        <f t="shared" si="257"/>
        <v>35.307804382013551</v>
      </c>
      <c r="U252" s="38">
        <f t="shared" si="270"/>
        <v>38.487614068761751</v>
      </c>
      <c r="V252" s="27"/>
      <c r="W252" s="77"/>
      <c r="X252" s="34">
        <v>120</v>
      </c>
      <c r="Y252" s="37">
        <f t="shared" si="271"/>
        <v>26.517110720244077</v>
      </c>
      <c r="Z252" s="37">
        <f t="shared" si="258"/>
        <v>28.046403333200715</v>
      </c>
      <c r="AA252" s="37">
        <f t="shared" si="259"/>
        <v>30.732731666793466</v>
      </c>
      <c r="AB252" s="37">
        <f t="shared" si="260"/>
        <v>32.594335678233151</v>
      </c>
      <c r="AC252" s="37">
        <f t="shared" si="261"/>
        <v>35.994937962978987</v>
      </c>
      <c r="AD252" s="37">
        <f t="shared" si="262"/>
        <v>37.194569850738489</v>
      </c>
      <c r="AE252" s="38">
        <f t="shared" si="263"/>
        <v>40.655641344608128</v>
      </c>
      <c r="AG252" s="77"/>
      <c r="AH252" s="34">
        <v>120</v>
      </c>
      <c r="AI252" s="37">
        <f t="shared" si="272"/>
        <v>27.961851480559051</v>
      </c>
      <c r="AJ252" s="37">
        <f t="shared" si="273"/>
        <v>29.618079020900964</v>
      </c>
      <c r="AK252" s="37">
        <f t="shared" si="264"/>
        <v>32.538089493841937</v>
      </c>
      <c r="AL252" s="37">
        <f t="shared" si="265"/>
        <v>34.569532603651851</v>
      </c>
      <c r="AM252" s="37">
        <f t="shared" si="266"/>
        <v>38.296785598949775</v>
      </c>
      <c r="AN252" s="37">
        <f t="shared" si="267"/>
        <v>39.61663811005409</v>
      </c>
      <c r="AO252" s="38">
        <f t="shared" si="268"/>
        <v>43.438886712364734</v>
      </c>
      <c r="AQ252" s="77"/>
      <c r="AR252" s="34">
        <v>120</v>
      </c>
      <c r="AS252" s="37">
        <f t="shared" si="275"/>
        <v>29.845378717146019</v>
      </c>
      <c r="AT252" s="37">
        <f t="shared" si="276"/>
        <v>31.666957593104684</v>
      </c>
      <c r="AU252" s="37">
        <f t="shared" si="277"/>
        <v>34.891351459256065</v>
      </c>
      <c r="AV252" s="37">
        <f t="shared" si="278"/>
        <v>37.1440036554431</v>
      </c>
      <c r="AW252" s="37">
        <f t="shared" si="279"/>
        <v>41.296676601005323</v>
      </c>
      <c r="AX252" s="37">
        <f t="shared" si="281"/>
        <v>42.773092014068411</v>
      </c>
      <c r="AY252" s="37">
        <f t="shared" si="280"/>
        <v>47.065676138523834</v>
      </c>
      <c r="BA252">
        <v>35</v>
      </c>
      <c r="BB252">
        <v>1.2382</v>
      </c>
      <c r="BC252">
        <v>1.1465000000000001</v>
      </c>
      <c r="BD252">
        <v>1.0760000000000001</v>
      </c>
      <c r="BE252">
        <v>1.0212000000000001</v>
      </c>
    </row>
    <row r="253" spans="2:57" x14ac:dyDescent="0.25">
      <c r="C253" s="77"/>
      <c r="D253" s="34">
        <v>150</v>
      </c>
      <c r="E253" s="37">
        <v>24.158566826616369</v>
      </c>
      <c r="F253" s="37">
        <v>26.493137682248655</v>
      </c>
      <c r="G253" s="37">
        <v>28.46345420415846</v>
      </c>
      <c r="H253" s="37">
        <v>30.308798727656683</v>
      </c>
      <c r="I253" s="37">
        <v>33.729476556328152</v>
      </c>
      <c r="J253" s="37">
        <v>35.092061978781786</v>
      </c>
      <c r="K253" s="38">
        <v>38.313840677718957</v>
      </c>
      <c r="M253" s="77"/>
      <c r="N253" s="34">
        <v>150</v>
      </c>
      <c r="O253" s="37">
        <f t="shared" si="252"/>
        <v>24.573617174653414</v>
      </c>
      <c r="P253" s="37">
        <f t="shared" si="253"/>
        <v>26.971799594521865</v>
      </c>
      <c r="Q253" s="37">
        <f t="shared" si="254"/>
        <v>28.999025763379976</v>
      </c>
      <c r="R253" s="37">
        <f t="shared" si="255"/>
        <v>30.900345963997111</v>
      </c>
      <c r="S253" s="37">
        <f t="shared" si="256"/>
        <v>34.431629852509055</v>
      </c>
      <c r="T253" s="37">
        <f t="shared" si="257"/>
        <v>35.840750543902658</v>
      </c>
      <c r="U253" s="38">
        <f t="shared" si="270"/>
        <v>39.178172550382207</v>
      </c>
      <c r="V253" s="27"/>
      <c r="W253" s="77"/>
      <c r="X253" s="34">
        <v>150</v>
      </c>
      <c r="Y253" s="37">
        <f t="shared" si="271"/>
        <v>25.644387444318308</v>
      </c>
      <c r="Z253" s="37">
        <f t="shared" si="258"/>
        <v>28.206863364699853</v>
      </c>
      <c r="AA253" s="37">
        <f t="shared" si="259"/>
        <v>30.38108955965718</v>
      </c>
      <c r="AB253" s="37">
        <f t="shared" si="260"/>
        <v>32.427009816804286</v>
      </c>
      <c r="AC253" s="37">
        <f t="shared" si="261"/>
        <v>36.244049049302028</v>
      </c>
      <c r="AD253" s="37">
        <f t="shared" si="262"/>
        <v>37.773405885623546</v>
      </c>
      <c r="AE253" s="38">
        <f t="shared" si="263"/>
        <v>41.409645088006961</v>
      </c>
      <c r="AG253" s="77"/>
      <c r="AH253" s="34">
        <v>150</v>
      </c>
      <c r="AI253" s="37">
        <f t="shared" si="272"/>
        <v>27.018695579890085</v>
      </c>
      <c r="AJ253" s="37">
        <f>F253*(F253*$BC$255+$BC$256)</f>
        <v>29.792115509825042</v>
      </c>
      <c r="AK253" s="37">
        <f t="shared" si="264"/>
        <v>32.155088493383545</v>
      </c>
      <c r="AL253" s="37">
        <f t="shared" si="265"/>
        <v>34.386679220719685</v>
      </c>
      <c r="AM253" s="37">
        <f t="shared" si="266"/>
        <v>38.570648934975594</v>
      </c>
      <c r="AN253" s="37">
        <f t="shared" si="267"/>
        <v>40.254401974719727</v>
      </c>
      <c r="AO253" s="38">
        <f t="shared" si="268"/>
        <v>44.274364010056232</v>
      </c>
      <c r="AQ253" s="77"/>
      <c r="AR253" s="34">
        <v>150</v>
      </c>
      <c r="AS253" s="37">
        <f t="shared" si="275"/>
        <v>28.810469920181571</v>
      </c>
      <c r="AT253" s="37">
        <f t="shared" si="276"/>
        <v>31.858678880991675</v>
      </c>
      <c r="AU253" s="37">
        <f t="shared" si="277"/>
        <v>34.467505331751831</v>
      </c>
      <c r="AV253" s="37">
        <f t="shared" si="278"/>
        <v>36.940926740848276</v>
      </c>
      <c r="AW253" s="37">
        <f t="shared" si="279"/>
        <v>41.602775064485705</v>
      </c>
      <c r="AX253" s="37">
        <f t="shared" si="281"/>
        <v>43.487595835134641</v>
      </c>
      <c r="AY253" s="37">
        <f t="shared" si="280"/>
        <v>48.007246188836518</v>
      </c>
      <c r="BA253">
        <v>40</v>
      </c>
      <c r="BB253">
        <v>1.2602</v>
      </c>
      <c r="BC253">
        <v>1.1599999999999999</v>
      </c>
      <c r="BD253">
        <v>1.0831</v>
      </c>
      <c r="BE253">
        <v>1.0232000000000001</v>
      </c>
    </row>
    <row r="254" spans="2:57" x14ac:dyDescent="0.25">
      <c r="C254" s="77"/>
      <c r="D254" s="34">
        <v>180</v>
      </c>
      <c r="E254" s="37">
        <v>28.687681917073586</v>
      </c>
      <c r="F254" s="37">
        <v>30.803311150581326</v>
      </c>
      <c r="G254" s="37">
        <v>33.575955953914828</v>
      </c>
      <c r="H254" s="37">
        <v>35.300835735478195</v>
      </c>
      <c r="I254" s="37">
        <v>38.919282343989835</v>
      </c>
      <c r="J254" s="37">
        <v>40.29176989170579</v>
      </c>
      <c r="K254" s="38">
        <v>43.669377036103647</v>
      </c>
      <c r="M254" s="77"/>
      <c r="N254" s="34">
        <v>180</v>
      </c>
      <c r="O254" s="37">
        <f t="shared" si="252"/>
        <v>29.229916948044753</v>
      </c>
      <c r="P254" s="37">
        <f t="shared" si="253"/>
        <v>31.410298351365</v>
      </c>
      <c r="Q254" s="37">
        <f t="shared" si="254"/>
        <v>34.272954632469457</v>
      </c>
      <c r="R254" s="37">
        <f t="shared" si="255"/>
        <v>36.056779042738846</v>
      </c>
      <c r="S254" s="37">
        <f t="shared" si="256"/>
        <v>39.806226607246813</v>
      </c>
      <c r="T254" s="37">
        <f t="shared" si="257"/>
        <v>41.231006204821782</v>
      </c>
      <c r="U254" s="38">
        <f t="shared" si="270"/>
        <v>44.743397558866604</v>
      </c>
      <c r="V254" s="27"/>
      <c r="W254" s="77"/>
      <c r="X254" s="34">
        <v>180</v>
      </c>
      <c r="Y254" s="37">
        <f t="shared" si="271"/>
        <v>30.629193648351496</v>
      </c>
      <c r="Z254" s="37">
        <f t="shared" si="258"/>
        <v>32.97684969557082</v>
      </c>
      <c r="AA254" s="37">
        <f t="shared" si="259"/>
        <v>36.072055864503866</v>
      </c>
      <c r="AB254" s="37">
        <f t="shared" si="260"/>
        <v>38.008179417927998</v>
      </c>
      <c r="AC254" s="37">
        <f t="shared" si="261"/>
        <v>42.096131876656543</v>
      </c>
      <c r="AD254" s="37">
        <f t="shared" si="262"/>
        <v>43.656043214583924</v>
      </c>
      <c r="AE254" s="38">
        <f t="shared" si="263"/>
        <v>47.516761995785146</v>
      </c>
      <c r="AG254" s="77"/>
      <c r="AH254" s="34">
        <v>180</v>
      </c>
      <c r="AI254" s="37">
        <f t="shared" si="272"/>
        <v>32.425294170034327</v>
      </c>
      <c r="AJ254" s="37">
        <f t="shared" si="273"/>
        <v>34.987736558245089</v>
      </c>
      <c r="AK254" s="37">
        <f t="shared" si="264"/>
        <v>38.381554190172388</v>
      </c>
      <c r="AL254" s="37">
        <f t="shared" si="265"/>
        <v>40.513246361397435</v>
      </c>
      <c r="AM254" s="37">
        <f t="shared" si="266"/>
        <v>45.035887934349354</v>
      </c>
      <c r="AN254" s="37">
        <f t="shared" si="267"/>
        <v>46.769331971599698</v>
      </c>
      <c r="AO254" s="38">
        <f t="shared" si="268"/>
        <v>51.077372876915078</v>
      </c>
      <c r="AQ254" s="77"/>
      <c r="AR254" s="34">
        <v>180</v>
      </c>
      <c r="AS254" s="37">
        <f t="shared" si="275"/>
        <v>34.766498490880032</v>
      </c>
      <c r="AT254" s="37">
        <f t="shared" si="276"/>
        <v>37.60869095281808</v>
      </c>
      <c r="AU254" s="37">
        <f t="shared" si="277"/>
        <v>41.391408789990919</v>
      </c>
      <c r="AV254" s="37">
        <f t="shared" si="278"/>
        <v>43.777786695701067</v>
      </c>
      <c r="AW254" s="37">
        <f t="shared" si="279"/>
        <v>48.866480183533547</v>
      </c>
      <c r="AX254" s="37">
        <f t="shared" si="281"/>
        <v>50.825886218720633</v>
      </c>
      <c r="AY254" s="37">
        <f t="shared" si="280"/>
        <v>55.71637121851159</v>
      </c>
    </row>
    <row r="255" spans="2:57" x14ac:dyDescent="0.25">
      <c r="C255" s="77"/>
      <c r="D255" s="34">
        <v>210</v>
      </c>
      <c r="E255" s="37">
        <v>32.839318803554754</v>
      </c>
      <c r="F255" s="37">
        <v>34.788977005150947</v>
      </c>
      <c r="G255" s="37">
        <v>37.370106424941731</v>
      </c>
      <c r="H255" s="37">
        <v>38.928584788174405</v>
      </c>
      <c r="I255" s="37">
        <v>42.117118986126215</v>
      </c>
      <c r="J255" s="37">
        <v>43.45126621455514</v>
      </c>
      <c r="K255" s="38">
        <v>46.813839389476108</v>
      </c>
      <c r="M255" s="77"/>
      <c r="N255" s="34">
        <v>210</v>
      </c>
      <c r="O255" s="37">
        <f t="shared" si="252"/>
        <v>33.511833280586167</v>
      </c>
      <c r="P255" s="37">
        <f t="shared" si="253"/>
        <v>35.527192531196832</v>
      </c>
      <c r="Q255" s="37">
        <f t="shared" si="254"/>
        <v>38.199746720941633</v>
      </c>
      <c r="R255" s="37">
        <f t="shared" si="255"/>
        <v>39.815878657651638</v>
      </c>
      <c r="S255" s="37">
        <f t="shared" si="256"/>
        <v>43.128119588457999</v>
      </c>
      <c r="T255" s="37">
        <f t="shared" si="257"/>
        <v>44.51632110781788</v>
      </c>
      <c r="U255" s="38">
        <f t="shared" si="270"/>
        <v>48.021133616777718</v>
      </c>
      <c r="V255" s="27"/>
      <c r="W255" s="77"/>
      <c r="X255" s="34">
        <v>210</v>
      </c>
      <c r="Y255" s="37">
        <f t="shared" si="271"/>
        <v>35.247675782469422</v>
      </c>
      <c r="Z255" s="37">
        <f t="shared" si="258"/>
        <v>37.432787530649932</v>
      </c>
      <c r="AA255" s="37">
        <f t="shared" si="259"/>
        <v>40.341574683055867</v>
      </c>
      <c r="AB255" s="37">
        <f t="shared" si="260"/>
        <v>42.106687353178323</v>
      </c>
      <c r="AC255" s="37">
        <f t="shared" si="261"/>
        <v>45.738615852102647</v>
      </c>
      <c r="AD255" s="37">
        <f t="shared" si="262"/>
        <v>47.266514476351219</v>
      </c>
      <c r="AE255" s="38">
        <f t="shared" si="263"/>
        <v>51.13894821263186</v>
      </c>
      <c r="AG255" s="77"/>
      <c r="AH255" s="34">
        <v>210</v>
      </c>
      <c r="AI255" s="37">
        <f t="shared" si="272"/>
        <v>37.475944174068118</v>
      </c>
      <c r="AJ255" s="37">
        <f t="shared" si="273"/>
        <v>39.879035014631093</v>
      </c>
      <c r="AK255" s="37">
        <f t="shared" si="264"/>
        <v>43.091176221613992</v>
      </c>
      <c r="AL255" s="37">
        <f t="shared" si="265"/>
        <v>45.047603560287264</v>
      </c>
      <c r="AM255" s="37">
        <f t="shared" si="266"/>
        <v>49.090069885140458</v>
      </c>
      <c r="AN255" s="37">
        <f t="shared" si="267"/>
        <v>50.797368698910489</v>
      </c>
      <c r="AO255" s="38">
        <f t="shared" si="268"/>
        <v>55.141913033292418</v>
      </c>
      <c r="AQ255" s="77"/>
      <c r="AR255" s="34">
        <v>210</v>
      </c>
      <c r="AS255" s="37">
        <f t="shared" si="275"/>
        <v>40.380010974578575</v>
      </c>
      <c r="AT255" s="37">
        <f t="shared" si="276"/>
        <v>43.066976922358656</v>
      </c>
      <c r="AU255" s="37">
        <f t="shared" si="277"/>
        <v>46.674155066814507</v>
      </c>
      <c r="AV255" s="37">
        <f t="shared" si="278"/>
        <v>48.879706495352252</v>
      </c>
      <c r="AW255" s="37">
        <f t="shared" si="279"/>
        <v>53.456736232408666</v>
      </c>
      <c r="AX255" s="37">
        <f t="shared" si="281"/>
        <v>55.39762294135393</v>
      </c>
      <c r="AY255" s="37">
        <f t="shared" si="280"/>
        <v>60.356853465193524</v>
      </c>
      <c r="BA255" t="s">
        <v>41</v>
      </c>
      <c r="BB255">
        <f>(BB253-BB247)/($BA253-$BA247)</f>
        <v>4.269999999999996E-3</v>
      </c>
      <c r="BC255">
        <f t="shared" ref="BC255:BE255" si="282">(BC253-BC247)/($BA253-$BA247)</f>
        <v>2.626666666666666E-3</v>
      </c>
      <c r="BD255">
        <f t="shared" si="282"/>
        <v>1.3633333333333312E-3</v>
      </c>
      <c r="BE255">
        <f t="shared" si="282"/>
        <v>3.8000000000000257E-4</v>
      </c>
    </row>
    <row r="256" spans="2:57" x14ac:dyDescent="0.25">
      <c r="C256" s="77"/>
      <c r="D256" s="34">
        <v>240</v>
      </c>
      <c r="E256" s="37">
        <v>32.198102737953455</v>
      </c>
      <c r="F256" s="37">
        <v>34.822559668179579</v>
      </c>
      <c r="G256" s="37">
        <v>37.298384539894471</v>
      </c>
      <c r="H256" s="37">
        <v>39.00801992089545</v>
      </c>
      <c r="I256" s="37">
        <v>42.72324169554647</v>
      </c>
      <c r="J256" s="37">
        <v>43.913185192565109</v>
      </c>
      <c r="K256" s="38">
        <v>47.381051723086571</v>
      </c>
      <c r="M256" s="77"/>
      <c r="N256" s="34">
        <v>240</v>
      </c>
      <c r="O256" s="37">
        <f t="shared" si="252"/>
        <v>32.849640331428127</v>
      </c>
      <c r="P256" s="37">
        <f t="shared" si="253"/>
        <v>35.561932197025712</v>
      </c>
      <c r="Q256" s="37">
        <f t="shared" si="254"/>
        <v>38.125416022142254</v>
      </c>
      <c r="R256" s="37">
        <f t="shared" si="255"/>
        <v>39.898301815159229</v>
      </c>
      <c r="S256" s="37">
        <f t="shared" si="256"/>
        <v>43.758632273881759</v>
      </c>
      <c r="T256" s="37">
        <f t="shared" si="257"/>
        <v>44.997270450933115</v>
      </c>
      <c r="U256" s="38">
        <f t="shared" si="270"/>
        <v>48.613186480577873</v>
      </c>
      <c r="V256" s="27"/>
      <c r="W256" s="77"/>
      <c r="X256" s="34">
        <v>240</v>
      </c>
      <c r="Y256" s="37">
        <f t="shared" si="271"/>
        <v>34.531287167330447</v>
      </c>
      <c r="Z256" s="37">
        <f t="shared" si="258"/>
        <v>37.47051665834779</v>
      </c>
      <c r="AA256" s="37">
        <f t="shared" si="259"/>
        <v>40.260502795310479</v>
      </c>
      <c r="AB256" s="37">
        <f t="shared" si="260"/>
        <v>42.196831949378797</v>
      </c>
      <c r="AC256" s="37">
        <f t="shared" si="261"/>
        <v>46.432161069379966</v>
      </c>
      <c r="AD256" s="37">
        <f t="shared" si="262"/>
        <v>47.796646662920764</v>
      </c>
      <c r="AE256" s="38">
        <f t="shared" si="263"/>
        <v>51.795204772362055</v>
      </c>
      <c r="AG256" s="77"/>
      <c r="AH256" s="34">
        <v>240</v>
      </c>
      <c r="AI256" s="37">
        <f t="shared" si="272"/>
        <v>36.689963988691559</v>
      </c>
      <c r="AJ256" s="37">
        <f t="shared" si="273"/>
        <v>39.920602951061618</v>
      </c>
      <c r="AK256" s="37">
        <f t="shared" si="264"/>
        <v>43.001447655810139</v>
      </c>
      <c r="AL256" s="37">
        <f t="shared" si="265"/>
        <v>45.147663772221279</v>
      </c>
      <c r="AM256" s="37">
        <f t="shared" si="266"/>
        <v>49.86456177338566</v>
      </c>
      <c r="AN256" s="37">
        <f t="shared" si="267"/>
        <v>51.390662342477142</v>
      </c>
      <c r="AO256" s="38">
        <f t="shared" si="268"/>
        <v>55.880623101608172</v>
      </c>
      <c r="AQ256" s="77"/>
      <c r="AR256" s="34">
        <v>240</v>
      </c>
      <c r="AS256" s="37">
        <f t="shared" si="275"/>
        <v>39.503398213801148</v>
      </c>
      <c r="AT256" s="37">
        <f t="shared" si="276"/>
        <v>43.1135440285884</v>
      </c>
      <c r="AU256" s="37">
        <f t="shared" si="277"/>
        <v>46.573153837011567</v>
      </c>
      <c r="AV256" s="37">
        <f t="shared" si="278"/>
        <v>48.992678291319628</v>
      </c>
      <c r="AW256" s="37">
        <f t="shared" si="279"/>
        <v>54.336625379896184</v>
      </c>
      <c r="AX256" s="37">
        <f t="shared" si="281"/>
        <v>56.073154598920766</v>
      </c>
      <c r="AY256" s="37">
        <f t="shared" si="280"/>
        <v>61.2029142935179</v>
      </c>
      <c r="BA256" t="s">
        <v>42</v>
      </c>
      <c r="BB256">
        <f>BB253-BB255*$BA253</f>
        <v>1.0894000000000001</v>
      </c>
      <c r="BC256">
        <f t="shared" ref="BC256:BE256" si="283">BC253-BC255*$BA253</f>
        <v>1.0549333333333333</v>
      </c>
      <c r="BD256">
        <f t="shared" si="283"/>
        <v>1.0285666666666666</v>
      </c>
      <c r="BE256">
        <f t="shared" si="283"/>
        <v>1.008</v>
      </c>
    </row>
    <row r="257" spans="2:51" x14ac:dyDescent="0.25">
      <c r="C257" s="77"/>
      <c r="D257" s="34">
        <v>270</v>
      </c>
      <c r="E257" s="37">
        <v>32.635666828325235</v>
      </c>
      <c r="F257" s="37">
        <v>34.944715574197332</v>
      </c>
      <c r="G257" s="37">
        <v>37.991264480177023</v>
      </c>
      <c r="H257" s="37">
        <v>39.8846558991469</v>
      </c>
      <c r="I257" s="37">
        <v>43.424253428393286</v>
      </c>
      <c r="J257" s="37">
        <v>44.891617027239782</v>
      </c>
      <c r="K257" s="38">
        <v>48.83993257206032</v>
      </c>
      <c r="M257" s="77"/>
      <c r="N257" s="34">
        <v>270</v>
      </c>
      <c r="O257" s="37">
        <f t="shared" si="252"/>
        <v>33.301485127697028</v>
      </c>
      <c r="P257" s="37">
        <f t="shared" si="253"/>
        <v>35.688303894484299</v>
      </c>
      <c r="Q257" s="37">
        <f t="shared" si="254"/>
        <v>38.843662343203491</v>
      </c>
      <c r="R257" s="37">
        <f t="shared" si="255"/>
        <v>40.808231741293554</v>
      </c>
      <c r="S257" s="37">
        <f t="shared" si="256"/>
        <v>44.488200454429503</v>
      </c>
      <c r="T257" s="37">
        <f t="shared" si="257"/>
        <v>46.016547729599445</v>
      </c>
      <c r="U257" s="38">
        <f t="shared" si="270"/>
        <v>50.137080857821296</v>
      </c>
      <c r="V257" s="27"/>
      <c r="W257" s="77"/>
      <c r="X257" s="34">
        <v>270</v>
      </c>
      <c r="Y257" s="37">
        <f t="shared" si="271"/>
        <v>35.020027312306873</v>
      </c>
      <c r="Z257" s="37">
        <f t="shared" si="258"/>
        <v>37.607781138912479</v>
      </c>
      <c r="AA257" s="37">
        <f t="shared" si="259"/>
        <v>41.044296589868509</v>
      </c>
      <c r="AB257" s="37">
        <f t="shared" si="260"/>
        <v>43.192798844209463</v>
      </c>
      <c r="AC257" s="37">
        <f t="shared" si="261"/>
        <v>47.235530622656547</v>
      </c>
      <c r="AD257" s="37">
        <f t="shared" si="262"/>
        <v>48.921488311124691</v>
      </c>
      <c r="AE257" s="38">
        <f t="shared" si="263"/>
        <v>53.487138834469334</v>
      </c>
      <c r="AG257" s="77"/>
      <c r="AH257" s="34">
        <v>270</v>
      </c>
      <c r="AI257" s="37">
        <f t="shared" si="272"/>
        <v>37.226080654333245</v>
      </c>
      <c r="AJ257" s="37">
        <f t="shared" si="273"/>
        <v>40.071855014708241</v>
      </c>
      <c r="AK257" s="37">
        <f t="shared" si="264"/>
        <v>43.86941430002333</v>
      </c>
      <c r="AL257" s="37">
        <f t="shared" si="265"/>
        <v>46.254116968674573</v>
      </c>
      <c r="AM257" s="37">
        <f t="shared" si="266"/>
        <v>50.762707880796022</v>
      </c>
      <c r="AN257" s="37">
        <f t="shared" si="267"/>
        <v>52.651072309617646</v>
      </c>
      <c r="AO257" s="38">
        <f t="shared" si="268"/>
        <v>57.788363343855494</v>
      </c>
      <c r="AQ257" s="77"/>
      <c r="AR257" s="34">
        <v>270</v>
      </c>
      <c r="AS257" s="37">
        <f t="shared" si="275"/>
        <v>40.101215862414257</v>
      </c>
      <c r="AT257" s="37">
        <f t="shared" si="276"/>
        <v>43.283011682348388</v>
      </c>
      <c r="AU257" s="37">
        <f t="shared" si="277"/>
        <v>47.550728999652634</v>
      </c>
      <c r="AV257" s="37">
        <f t="shared" si="278"/>
        <v>50.242999400876258</v>
      </c>
      <c r="AW257" s="37">
        <f t="shared" si="279"/>
        <v>55.358174590314547</v>
      </c>
      <c r="AX257" s="37">
        <f t="shared" si="281"/>
        <v>57.510076172172973</v>
      </c>
      <c r="AY257" s="37">
        <f t="shared" si="280"/>
        <v>63.391620132259824</v>
      </c>
    </row>
    <row r="258" spans="2:51" x14ac:dyDescent="0.25">
      <c r="C258" s="77"/>
      <c r="D258" s="34">
        <v>300</v>
      </c>
      <c r="E258" s="37">
        <v>28.92206694667609</v>
      </c>
      <c r="F258" s="37">
        <v>32.112748361139744</v>
      </c>
      <c r="G258" s="37">
        <v>34.841854280923798</v>
      </c>
      <c r="H258" s="37">
        <v>36.467573346976053</v>
      </c>
      <c r="I258" s="37">
        <v>39.720683576006557</v>
      </c>
      <c r="J258" s="37">
        <v>41.162493130213349</v>
      </c>
      <c r="K258" s="38">
        <v>44.878230306250373</v>
      </c>
      <c r="M258" s="77"/>
      <c r="N258" s="34">
        <v>300</v>
      </c>
      <c r="O258" s="37">
        <f t="shared" si="252"/>
        <v>29.471308145707347</v>
      </c>
      <c r="P258" s="37">
        <f t="shared" si="253"/>
        <v>32.761517218805103</v>
      </c>
      <c r="Q258" s="37">
        <f t="shared" si="254"/>
        <v>35.581891942869781</v>
      </c>
      <c r="R258" s="37">
        <f t="shared" si="255"/>
        <v>37.26466981796235</v>
      </c>
      <c r="S258" s="37">
        <f t="shared" si="256"/>
        <v>40.6379874720378</v>
      </c>
      <c r="T258" s="37">
        <f t="shared" si="257"/>
        <v>42.13564639471911</v>
      </c>
      <c r="U258" s="38">
        <f t="shared" si="270"/>
        <v>46.002597259760307</v>
      </c>
      <c r="V258" s="27"/>
      <c r="W258" s="77"/>
      <c r="X258" s="34">
        <v>300</v>
      </c>
      <c r="Y258" s="37">
        <f t="shared" si="271"/>
        <v>30.888683179770862</v>
      </c>
      <c r="Z258" s="37">
        <f t="shared" si="258"/>
        <v>34.436010873949989</v>
      </c>
      <c r="AA258" s="37">
        <f t="shared" si="259"/>
        <v>37.492194975485013</v>
      </c>
      <c r="AB258" s="37">
        <f t="shared" si="260"/>
        <v>39.32240541718528</v>
      </c>
      <c r="AC258" s="37">
        <f t="shared" si="261"/>
        <v>43.006346689600484</v>
      </c>
      <c r="AD258" s="37">
        <f t="shared" si="262"/>
        <v>44.648333330113765</v>
      </c>
      <c r="AE258" s="38">
        <f t="shared" si="263"/>
        <v>48.906080825889347</v>
      </c>
      <c r="AG258" s="77"/>
      <c r="AH258" s="34">
        <v>300</v>
      </c>
      <c r="AI258" s="37">
        <f t="shared" si="272"/>
        <v>32.708022269936137</v>
      </c>
      <c r="AJ258" s="37">
        <f t="shared" si="273"/>
        <v>36.585502479635139</v>
      </c>
      <c r="AK258" s="37">
        <f t="shared" si="264"/>
        <v>39.944488109654891</v>
      </c>
      <c r="AL258" s="37">
        <f t="shared" si="265"/>
        <v>41.964020435449463</v>
      </c>
      <c r="AM258" s="37">
        <f t="shared" si="266"/>
        <v>46.046851028952673</v>
      </c>
      <c r="AN258" s="37">
        <f t="shared" si="267"/>
        <v>47.874180961058237</v>
      </c>
      <c r="AO258" s="38">
        <f t="shared" si="268"/>
        <v>52.63379368331249</v>
      </c>
      <c r="AQ258" s="77"/>
      <c r="AR258" s="34">
        <v>300</v>
      </c>
      <c r="AS258" s="37">
        <f t="shared" si="275"/>
        <v>35.079494765827349</v>
      </c>
      <c r="AT258" s="37">
        <f t="shared" si="276"/>
        <v>39.386974217821759</v>
      </c>
      <c r="AU258" s="37">
        <f t="shared" si="277"/>
        <v>43.140303091198838</v>
      </c>
      <c r="AV258" s="37">
        <f t="shared" si="278"/>
        <v>45.406378682034635</v>
      </c>
      <c r="AW258" s="37">
        <f t="shared" si="279"/>
        <v>50.00863133269371</v>
      </c>
      <c r="AX258" s="37">
        <f t="shared" si="281"/>
        <v>52.077298105821484</v>
      </c>
      <c r="AY258" s="37">
        <f t="shared" si="280"/>
        <v>57.490361317276182</v>
      </c>
    </row>
    <row r="259" spans="2:51" ht="15.75" thickBot="1" x14ac:dyDescent="0.3">
      <c r="C259" s="78"/>
      <c r="D259" s="39">
        <v>330</v>
      </c>
      <c r="E259" s="40">
        <v>27.557751815223199</v>
      </c>
      <c r="F259" s="40">
        <v>30.191639866163896</v>
      </c>
      <c r="G259" s="40">
        <v>32.541597340749959</v>
      </c>
      <c r="H259" s="40">
        <v>34.177639469112059</v>
      </c>
      <c r="I259" s="40">
        <v>37.584739268324384</v>
      </c>
      <c r="J259" s="40">
        <v>38.766305305486085</v>
      </c>
      <c r="K259" s="41">
        <v>41.821482780968587</v>
      </c>
      <c r="M259" s="78"/>
      <c r="N259" s="39">
        <v>330</v>
      </c>
      <c r="O259" s="40">
        <f t="shared" si="252"/>
        <v>28.066797110086572</v>
      </c>
      <c r="P259" s="40">
        <f t="shared" si="253"/>
        <v>30.779556329860302</v>
      </c>
      <c r="Q259" s="40">
        <f t="shared" si="254"/>
        <v>33.204333231321208</v>
      </c>
      <c r="R259" s="40">
        <f t="shared" si="255"/>
        <v>34.894942779943591</v>
      </c>
      <c r="S259" s="40">
        <f t="shared" si="256"/>
        <v>38.422209980300799</v>
      </c>
      <c r="T259" s="40">
        <f t="shared" si="257"/>
        <v>39.647509790204474</v>
      </c>
      <c r="U259" s="41">
        <f t="shared" si="270"/>
        <v>42.8206884835759</v>
      </c>
      <c r="W259" s="78"/>
      <c r="X259" s="39">
        <v>330</v>
      </c>
      <c r="Y259" s="40">
        <f t="shared" si="271"/>
        <v>29.380340729443937</v>
      </c>
      <c r="Z259" s="40">
        <f t="shared" si="258"/>
        <v>32.296840588952399</v>
      </c>
      <c r="AA259" s="40">
        <f t="shared" si="259"/>
        <v>34.914911714825344</v>
      </c>
      <c r="AB259" s="40">
        <f t="shared" si="260"/>
        <v>36.746505420710918</v>
      </c>
      <c r="AC259" s="40">
        <f t="shared" si="261"/>
        <v>40.584271866689448</v>
      </c>
      <c r="AD259" s="40">
        <f t="shared" si="262"/>
        <v>41.922582789241496</v>
      </c>
      <c r="AE259" s="41">
        <f t="shared" si="263"/>
        <v>45.400702794403351</v>
      </c>
      <c r="AG259" s="78"/>
      <c r="AH259" s="39">
        <v>330</v>
      </c>
      <c r="AI259" s="40">
        <f t="shared" si="272"/>
        <v>31.066359621160249</v>
      </c>
      <c r="AJ259" s="40">
        <f t="shared" si="273"/>
        <v>34.244466192254542</v>
      </c>
      <c r="AK259" s="40">
        <f t="shared" si="264"/>
        <v>37.110739019002331</v>
      </c>
      <c r="AL259" s="40">
        <f t="shared" si="265"/>
        <v>39.123369461509675</v>
      </c>
      <c r="AM259" s="40">
        <f t="shared" si="266"/>
        <v>43.359856776077422</v>
      </c>
      <c r="AN259" s="40">
        <f t="shared" si="267"/>
        <v>44.843291758621014</v>
      </c>
      <c r="AO259" s="41">
        <f t="shared" si="268"/>
        <v>48.713011903520105</v>
      </c>
      <c r="AQ259" s="78"/>
      <c r="AR259" s="39">
        <v>330</v>
      </c>
      <c r="AS259" s="37">
        <f t="shared" si="275"/>
        <v>33.26417958292145</v>
      </c>
      <c r="AT259" s="37">
        <f t="shared" si="276"/>
        <v>36.783027423239695</v>
      </c>
      <c r="AU259" s="37">
        <f t="shared" si="277"/>
        <v>39.97255637348465</v>
      </c>
      <c r="AV259" s="37">
        <f t="shared" si="278"/>
        <v>42.220954577086864</v>
      </c>
      <c r="AW259" s="37">
        <f t="shared" si="279"/>
        <v>46.976670871368626</v>
      </c>
      <c r="AX259" s="37">
        <f t="shared" si="281"/>
        <v>48.649081843249476</v>
      </c>
      <c r="AY259" s="37">
        <f t="shared" si="280"/>
        <v>53.028708863522276</v>
      </c>
    </row>
    <row r="260" spans="2:51" ht="14.45" customHeight="1" x14ac:dyDescent="0.25">
      <c r="C260" s="79" t="s">
        <v>43</v>
      </c>
      <c r="D260" s="34" t="s">
        <v>44</v>
      </c>
      <c r="E260" s="43">
        <v>32.548381656177618</v>
      </c>
      <c r="F260" s="43">
        <v>34.872319131299498</v>
      </c>
      <c r="G260" s="43">
        <v>37.511570474055773</v>
      </c>
      <c r="H260" s="43">
        <v>39.312764132385745</v>
      </c>
      <c r="I260" s="43">
        <v>42.94425656143563</v>
      </c>
      <c r="J260" s="43">
        <v>44.288706175462359</v>
      </c>
      <c r="K260" s="44">
        <v>48.075418274348252</v>
      </c>
      <c r="M260" s="79" t="s">
        <v>43</v>
      </c>
      <c r="N260" s="34" t="s">
        <v>44</v>
      </c>
      <c r="O260" s="43">
        <f t="shared" si="252"/>
        <v>33.2113396258328</v>
      </c>
      <c r="P260" s="43">
        <f t="shared" si="253"/>
        <v>35.61340756815607</v>
      </c>
      <c r="Q260" s="43">
        <f t="shared" si="254"/>
        <v>38.346367847231647</v>
      </c>
      <c r="R260" s="43">
        <f t="shared" si="255"/>
        <v>40.214553746461704</v>
      </c>
      <c r="S260" s="43">
        <f t="shared" si="256"/>
        <v>43.988610099140601</v>
      </c>
      <c r="T260" s="43">
        <f t="shared" si="257"/>
        <v>45.388381832850705</v>
      </c>
      <c r="U260" s="44">
        <f t="shared" si="270"/>
        <v>49.338295040599391</v>
      </c>
      <c r="W260" s="79" t="s">
        <v>43</v>
      </c>
      <c r="X260" s="34" t="s">
        <v>44</v>
      </c>
      <c r="Y260" s="43">
        <f t="shared" si="271"/>
        <v>34.922491871190445</v>
      </c>
      <c r="Z260" s="43">
        <f t="shared" si="258"/>
        <v>37.526425595858406</v>
      </c>
      <c r="AA260" s="43">
        <f t="shared" si="259"/>
        <v>40.501521767420932</v>
      </c>
      <c r="AB260" s="43">
        <f t="shared" si="260"/>
        <v>42.542821462117544</v>
      </c>
      <c r="AC260" s="43">
        <f t="shared" si="261"/>
        <v>46.685302661174944</v>
      </c>
      <c r="AD260" s="43">
        <f t="shared" si="262"/>
        <v>48.228050892977535</v>
      </c>
      <c r="AE260" s="44">
        <f t="shared" si="263"/>
        <v>52.599771221324453</v>
      </c>
      <c r="AG260" s="79" t="s">
        <v>43</v>
      </c>
      <c r="AH260" s="34" t="s">
        <v>44</v>
      </c>
      <c r="AI260" s="43">
        <f t="shared" si="272"/>
        <v>37.119055931716055</v>
      </c>
      <c r="AJ260" s="43">
        <f t="shared" si="273"/>
        <v>39.982205094168933</v>
      </c>
      <c r="AK260" s="43">
        <f t="shared" si="264"/>
        <v>43.268235813800175</v>
      </c>
      <c r="AL260" s="43">
        <f t="shared" si="265"/>
        <v>45.531841368385244</v>
      </c>
      <c r="AM260" s="43">
        <f t="shared" si="266"/>
        <v>50.147450479317669</v>
      </c>
      <c r="AN260" s="43">
        <f t="shared" si="267"/>
        <v>51.873811507437061</v>
      </c>
      <c r="AO260" s="44">
        <f t="shared" si="268"/>
        <v>56.787233663871739</v>
      </c>
      <c r="AQ260" s="79" t="s">
        <v>43</v>
      </c>
      <c r="AR260" s="34" t="s">
        <v>44</v>
      </c>
      <c r="AS260" s="43">
        <f>E260*(E260*$BB$255+$BB$256)</f>
        <v>39.98183280006247</v>
      </c>
      <c r="AT260" s="43">
        <f t="shared" si="276"/>
        <v>43.182560261249165</v>
      </c>
      <c r="AU260" s="43">
        <f t="shared" si="277"/>
        <v>46.873498390402688</v>
      </c>
      <c r="AV260" s="43">
        <f t="shared" si="278"/>
        <v>49.426582165142129</v>
      </c>
      <c r="AW260" s="43">
        <f t="shared" si="279"/>
        <v>54.658246260821493</v>
      </c>
      <c r="AX260" s="43">
        <f t="shared" si="281"/>
        <v>56.623676649902478</v>
      </c>
      <c r="AY260" s="43">
        <f t="shared" si="280"/>
        <v>62.242380414497589</v>
      </c>
    </row>
    <row r="261" spans="2:51" x14ac:dyDescent="0.25">
      <c r="C261" s="80"/>
      <c r="D261" s="34" t="s">
        <v>45</v>
      </c>
      <c r="E261" s="37">
        <v>31.184756013934084</v>
      </c>
      <c r="F261" s="37">
        <v>33.243956776489057</v>
      </c>
      <c r="G261" s="37">
        <v>35.998825895039573</v>
      </c>
      <c r="H261" s="37">
        <v>37.727496125390175</v>
      </c>
      <c r="I261" s="37">
        <v>41.203705852938221</v>
      </c>
      <c r="J261" s="37">
        <v>42.505835268260299</v>
      </c>
      <c r="K261" s="45">
        <v>46.73185120162362</v>
      </c>
      <c r="M261" s="80"/>
      <c r="N261" s="34" t="s">
        <v>45</v>
      </c>
      <c r="O261" s="37">
        <f t="shared" si="252"/>
        <v>31.803779884952029</v>
      </c>
      <c r="P261" s="37">
        <f t="shared" si="253"/>
        <v>33.929869482320662</v>
      </c>
      <c r="Q261" s="37">
        <f t="shared" si="254"/>
        <v>36.779264379212016</v>
      </c>
      <c r="R261" s="37">
        <f t="shared" si="255"/>
        <v>38.570194400672001</v>
      </c>
      <c r="S261" s="37">
        <f t="shared" si="256"/>
        <v>42.178478742647599</v>
      </c>
      <c r="T261" s="37">
        <f t="shared" si="257"/>
        <v>43.53244544251033</v>
      </c>
      <c r="U261" s="45">
        <f t="shared" si="270"/>
        <v>47.935575059594271</v>
      </c>
      <c r="W261" s="80"/>
      <c r="X261" s="34" t="s">
        <v>45</v>
      </c>
      <c r="Y261" s="37">
        <f t="shared" si="271"/>
        <v>33.401427224493048</v>
      </c>
      <c r="Z261" s="37">
        <f t="shared" si="258"/>
        <v>35.700328177811564</v>
      </c>
      <c r="AA261" s="37">
        <f t="shared" si="259"/>
        <v>38.793957106511009</v>
      </c>
      <c r="AB261" s="37">
        <f t="shared" si="260"/>
        <v>40.745764468810663</v>
      </c>
      <c r="AC261" s="37">
        <f t="shared" si="261"/>
        <v>44.695351246104885</v>
      </c>
      <c r="AD261" s="37">
        <f t="shared" si="262"/>
        <v>46.183282385849139</v>
      </c>
      <c r="AE261" s="45">
        <f t="shared" si="263"/>
        <v>51.04416161742617</v>
      </c>
      <c r="AG261" s="80"/>
      <c r="AH261" s="34" t="s">
        <v>45</v>
      </c>
      <c r="AI261" s="37">
        <f t="shared" si="272"/>
        <v>35.452243071056515</v>
      </c>
      <c r="AJ261" s="37">
        <f t="shared" si="273"/>
        <v>37.973046808010096</v>
      </c>
      <c r="AK261" s="37">
        <f t="shared" si="264"/>
        <v>41.380299354431209</v>
      </c>
      <c r="AL261" s="37">
        <f t="shared" si="265"/>
        <v>43.538695924366166</v>
      </c>
      <c r="AM261" s="37">
        <f t="shared" si="266"/>
        <v>47.926573948793553</v>
      </c>
      <c r="AN261" s="37">
        <f t="shared" si="267"/>
        <v>49.586542062662573</v>
      </c>
      <c r="AO261" s="45">
        <f t="shared" si="268"/>
        <v>55.035275368912089</v>
      </c>
      <c r="AQ261" s="80"/>
      <c r="AR261" s="34" t="s">
        <v>45</v>
      </c>
      <c r="AS261" s="37">
        <f>E261*(E261*$BB$255+$BB$256)</f>
        <v>38.125201264239301</v>
      </c>
      <c r="AT261" s="37">
        <f t="shared" si="276"/>
        <v>40.935002539717878</v>
      </c>
      <c r="AU261" s="37">
        <f t="shared" si="277"/>
        <v>44.750679969113371</v>
      </c>
      <c r="AV261" s="37">
        <f t="shared" si="278"/>
        <v>47.178098404816033</v>
      </c>
      <c r="AW261" s="37">
        <f t="shared" si="279"/>
        <v>52.136689911776891</v>
      </c>
      <c r="AX261" s="37">
        <f t="shared" si="281"/>
        <v>54.020662497252864</v>
      </c>
      <c r="AY261" s="37">
        <f t="shared" si="280"/>
        <v>60.23478616348882</v>
      </c>
    </row>
    <row r="262" spans="2:51" x14ac:dyDescent="0.25">
      <c r="C262" s="80"/>
      <c r="D262" s="34" t="s">
        <v>46</v>
      </c>
      <c r="E262" s="37">
        <v>28.613062426049733</v>
      </c>
      <c r="F262" s="37">
        <v>31.596925473993039</v>
      </c>
      <c r="G262" s="37">
        <v>33.500707035156516</v>
      </c>
      <c r="H262" s="37">
        <v>34.789071600496662</v>
      </c>
      <c r="I262" s="37">
        <v>38.047141689923535</v>
      </c>
      <c r="J262" s="37">
        <v>38.916807781451574</v>
      </c>
      <c r="K262" s="45">
        <v>42.830566614891048</v>
      </c>
      <c r="M262" s="80"/>
      <c r="N262" s="34" t="s">
        <v>46</v>
      </c>
      <c r="O262" s="37">
        <f t="shared" si="252"/>
        <v>29.153075715189001</v>
      </c>
      <c r="P262" s="37">
        <f t="shared" si="253"/>
        <v>32.229079843560434</v>
      </c>
      <c r="Q262" s="37">
        <f t="shared" si="254"/>
        <v>34.195185692742818</v>
      </c>
      <c r="R262" s="37">
        <f t="shared" si="255"/>
        <v>35.527290384373941</v>
      </c>
      <c r="S262" s="37">
        <f t="shared" si="256"/>
        <v>38.901601119936707</v>
      </c>
      <c r="T262" s="37">
        <f t="shared" si="257"/>
        <v>39.803659056304596</v>
      </c>
      <c r="U262" s="45">
        <f t="shared" si="270"/>
        <v>43.870304973700179</v>
      </c>
      <c r="W262" s="80"/>
      <c r="X262" s="34" t="s">
        <v>46</v>
      </c>
      <c r="Y262" s="37">
        <f t="shared" si="271"/>
        <v>30.546613251458488</v>
      </c>
      <c r="Z262" s="37">
        <f t="shared" si="258"/>
        <v>33.860649548561135</v>
      </c>
      <c r="AA262" s="37">
        <f t="shared" si="259"/>
        <v>35.98777598309033</v>
      </c>
      <c r="AB262" s="37">
        <f t="shared" si="260"/>
        <v>37.432893801401562</v>
      </c>
      <c r="AC262" s="37">
        <f t="shared" si="261"/>
        <v>41.107562574953029</v>
      </c>
      <c r="AD262" s="37">
        <f t="shared" si="262"/>
        <v>42.093324032109926</v>
      </c>
      <c r="AE262" s="45">
        <f t="shared" si="263"/>
        <v>46.555070106356503</v>
      </c>
      <c r="AG262" s="80"/>
      <c r="AH262" s="34" t="s">
        <v>46</v>
      </c>
      <c r="AI262" s="37">
        <f t="shared" si="272"/>
        <v>32.335344605390233</v>
      </c>
      <c r="AJ262" s="37">
        <f t="shared" si="273"/>
        <v>35.955023817145545</v>
      </c>
      <c r="AK262" s="37">
        <f t="shared" si="264"/>
        <v>38.288913638361258</v>
      </c>
      <c r="AL262" s="37">
        <f t="shared" si="265"/>
        <v>39.879152094502913</v>
      </c>
      <c r="AM262" s="37">
        <f t="shared" si="266"/>
        <v>43.939521249187386</v>
      </c>
      <c r="AN262" s="37">
        <f t="shared" si="267"/>
        <v>45.032771512859242</v>
      </c>
      <c r="AO262" s="45">
        <f t="shared" si="268"/>
        <v>50.001900607613941</v>
      </c>
      <c r="AQ262" s="80"/>
      <c r="AR262" s="34" t="s">
        <v>46</v>
      </c>
      <c r="AS262" s="37">
        <f t="shared" ref="AS262:AS271" si="284">E262*(E262*$BB$255+$BB$256)</f>
        <v>34.666950554703853</v>
      </c>
      <c r="AT262" s="37">
        <f t="shared" ref="AT262:AT271" si="285">F262*(F262*$BB$255+$BB$256)</f>
        <v>38.684712147844749</v>
      </c>
      <c r="AU262" s="37">
        <f t="shared" ref="AU262:AU271" si="286">G262*(G262*$BB$255+$BB$256)</f>
        <v>41.287880021922007</v>
      </c>
      <c r="AV262" s="37">
        <f t="shared" ref="AV262:AV271" si="287">H262*(H262*$BB$255+$BB$256)</f>
        <v>43.067108078641603</v>
      </c>
      <c r="AW262" s="37">
        <f t="shared" ref="AW262:AW271" si="288">I262*(I262*$BB$255+$BB$256)</f>
        <v>47.629744067603916</v>
      </c>
      <c r="AX262" s="37">
        <f t="shared" ref="AX262:AX271" si="289">J262*(J262*$BB$255+$BB$256)</f>
        <v>48.862961949239725</v>
      </c>
      <c r="AY262" s="37">
        <f t="shared" ref="AY262:AY271" si="290">K262*(K262*$BB$255+$BB$256)</f>
        <v>54.492752524341995</v>
      </c>
    </row>
    <row r="263" spans="2:51" x14ac:dyDescent="0.25">
      <c r="C263" s="80"/>
      <c r="D263" s="34" t="s">
        <v>47</v>
      </c>
      <c r="E263" s="37">
        <v>24.607667630726802</v>
      </c>
      <c r="F263" s="37">
        <v>26.460312451091681</v>
      </c>
      <c r="G263" s="37">
        <v>28.830623659916778</v>
      </c>
      <c r="H263" s="37">
        <v>30.463684229508395</v>
      </c>
      <c r="I263" s="37">
        <v>33.582063172878257</v>
      </c>
      <c r="J263" s="37">
        <v>34.765367336938979</v>
      </c>
      <c r="K263" s="45">
        <v>38.535246362238844</v>
      </c>
      <c r="M263" s="80"/>
      <c r="N263" s="34" t="s">
        <v>47</v>
      </c>
      <c r="O263" s="37">
        <f t="shared" si="252"/>
        <v>25.034633148137861</v>
      </c>
      <c r="P263" s="37">
        <f t="shared" si="253"/>
        <v>26.93805124200399</v>
      </c>
      <c r="Q263" s="37">
        <f t="shared" si="254"/>
        <v>29.377126496231618</v>
      </c>
      <c r="R263" s="37">
        <f t="shared" si="255"/>
        <v>31.060047404941841</v>
      </c>
      <c r="S263" s="37">
        <f t="shared" si="256"/>
        <v>34.279266565701214</v>
      </c>
      <c r="T263" s="37">
        <f t="shared" si="257"/>
        <v>35.502769966741965</v>
      </c>
      <c r="U263" s="45">
        <f t="shared" si="270"/>
        <v>39.407815113772166</v>
      </c>
      <c r="W263" s="80"/>
      <c r="X263" s="34" t="s">
        <v>47</v>
      </c>
      <c r="Y263" s="37">
        <f t="shared" si="271"/>
        <v>26.136175863530386</v>
      </c>
      <c r="Z263" s="37">
        <f t="shared" si="258"/>
        <v>28.170730667507343</v>
      </c>
      <c r="AA263" s="37">
        <f t="shared" si="259"/>
        <v>30.787427769113329</v>
      </c>
      <c r="AB263" s="37">
        <f t="shared" si="260"/>
        <v>32.599152633149998</v>
      </c>
      <c r="AC263" s="37">
        <f t="shared" si="261"/>
        <v>36.07889671578814</v>
      </c>
      <c r="AD263" s="37">
        <f t="shared" si="262"/>
        <v>37.406264608276111</v>
      </c>
      <c r="AE263" s="45">
        <f t="shared" si="263"/>
        <v>41.660572472617332</v>
      </c>
      <c r="AG263" s="80"/>
      <c r="AH263" s="34" t="s">
        <v>47</v>
      </c>
      <c r="AI263" s="37">
        <f t="shared" si="272"/>
        <v>27.549993496923939</v>
      </c>
      <c r="AJ263" s="37">
        <f t="shared" si="273"/>
        <v>29.752921383029669</v>
      </c>
      <c r="AK263" s="37">
        <f t="shared" si="264"/>
        <v>32.597684020196091</v>
      </c>
      <c r="AL263" s="37">
        <f>H263*(H263*$BC$255+$BC$256)</f>
        <v>34.574797325803175</v>
      </c>
      <c r="AM263" s="37">
        <f t="shared" si="266"/>
        <v>38.389074223022973</v>
      </c>
      <c r="AN263" s="37">
        <f t="shared" si="267"/>
        <v>39.849814994864744</v>
      </c>
      <c r="AO263" s="45">
        <f t="shared" si="268"/>
        <v>44.552624519779073</v>
      </c>
      <c r="AQ263" s="80"/>
      <c r="AR263" s="34" t="s">
        <v>47</v>
      </c>
      <c r="AS263" s="37">
        <f t="shared" si="284"/>
        <v>29.393237414491622</v>
      </c>
      <c r="AT263" s="37">
        <f t="shared" si="285"/>
        <v>31.815496920709407</v>
      </c>
      <c r="AU263" s="37">
        <f t="shared" si="286"/>
        <v>34.957326169959686</v>
      </c>
      <c r="AV263" s="37">
        <f t="shared" si="287"/>
        <v>37.149851562312747</v>
      </c>
      <c r="AW263" s="37">
        <f t="shared" si="288"/>
        <v>41.399813329398057</v>
      </c>
      <c r="AX263" s="37">
        <f t="shared" si="289"/>
        <v>43.034244547990063</v>
      </c>
      <c r="AY263" s="37">
        <f t="shared" si="290"/>
        <v>48.321098843110342</v>
      </c>
    </row>
    <row r="264" spans="2:51" x14ac:dyDescent="0.25">
      <c r="C264" s="80"/>
      <c r="D264" s="34" t="s">
        <v>48</v>
      </c>
      <c r="E264" s="37">
        <v>23.037308532227005</v>
      </c>
      <c r="F264" s="37">
        <v>24.923398026589048</v>
      </c>
      <c r="G264" s="37">
        <v>26.961179625769432</v>
      </c>
      <c r="H264" s="37">
        <v>28.486378817847569</v>
      </c>
      <c r="I264" s="37">
        <v>31.652559522097498</v>
      </c>
      <c r="J264" s="37">
        <v>33.002693421585079</v>
      </c>
      <c r="K264" s="45">
        <v>36.632652697941573</v>
      </c>
      <c r="M264" s="80"/>
      <c r="N264" s="34" t="s">
        <v>48</v>
      </c>
      <c r="O264" s="37">
        <f t="shared" si="252"/>
        <v>23.423279682560249</v>
      </c>
      <c r="P264" s="37">
        <f t="shared" si="253"/>
        <v>25.358832003094637</v>
      </c>
      <c r="Q264" s="37">
        <f t="shared" si="254"/>
        <v>27.453093041364529</v>
      </c>
      <c r="R264" s="37">
        <f t="shared" si="255"/>
        <v>29.022629884088843</v>
      </c>
      <c r="S264" s="37">
        <f t="shared" si="256"/>
        <v>32.28649611750825</v>
      </c>
      <c r="T264" s="37">
        <f t="shared" si="257"/>
        <v>33.680602522727831</v>
      </c>
      <c r="U264" s="45">
        <f t="shared" si="270"/>
        <v>37.435655392126556</v>
      </c>
      <c r="W264" s="80"/>
      <c r="X264" s="34" t="s">
        <v>48</v>
      </c>
      <c r="Y264" s="37">
        <f t="shared" si="271"/>
        <v>24.418952619375251</v>
      </c>
      <c r="Z264" s="37">
        <f t="shared" si="258"/>
        <v>26.482246062213406</v>
      </c>
      <c r="AA264" s="37">
        <f t="shared" si="259"/>
        <v>28.722384755700642</v>
      </c>
      <c r="AB264" s="37">
        <f t="shared" si="260"/>
        <v>30.406448956960581</v>
      </c>
      <c r="AC264" s="37">
        <f t="shared" si="261"/>
        <v>33.922670207240976</v>
      </c>
      <c r="AD264" s="37">
        <f t="shared" si="262"/>
        <v>35.430382727626245</v>
      </c>
      <c r="AE264" s="45">
        <f t="shared" si="263"/>
        <v>39.508652338907417</v>
      </c>
      <c r="AG264" s="80"/>
      <c r="AH264" s="34" t="s">
        <v>48</v>
      </c>
      <c r="AI264" s="37">
        <f t="shared" si="272"/>
        <v>25.696842869311698</v>
      </c>
      <c r="AJ264" s="37">
        <f t="shared" si="273"/>
        <v>27.924145045260087</v>
      </c>
      <c r="AK264" s="37">
        <f t="shared" si="264"/>
        <v>30.351584769773858</v>
      </c>
      <c r="AL264" s="37">
        <f t="shared" si="265"/>
        <v>32.182701684858941</v>
      </c>
      <c r="AM264" s="37">
        <f t="shared" si="266"/>
        <v>36.022956809005855</v>
      </c>
      <c r="AN264" s="37">
        <f t="shared" si="267"/>
        <v>37.676548330832006</v>
      </c>
      <c r="AO264" s="45">
        <f t="shared" si="268"/>
        <v>42.169865019568988</v>
      </c>
      <c r="AQ264" s="80"/>
      <c r="AR264" s="34" t="s">
        <v>48</v>
      </c>
      <c r="AS264" s="37">
        <f t="shared" si="284"/>
        <v>27.363008000434615</v>
      </c>
      <c r="AT264" s="37">
        <f t="shared" si="285"/>
        <v>29.803970344615024</v>
      </c>
      <c r="AU264" s="37">
        <f t="shared" si="286"/>
        <v>32.475394317404749</v>
      </c>
      <c r="AV264" s="37">
        <f t="shared" si="287"/>
        <v>34.498054116880361</v>
      </c>
      <c r="AW264" s="37">
        <f t="shared" si="288"/>
        <v>38.76034526213369</v>
      </c>
      <c r="AX264" s="37">
        <f t="shared" si="289"/>
        <v>40.603923304522688</v>
      </c>
      <c r="AY264" s="37">
        <f t="shared" si="290"/>
        <v>45.637743659685341</v>
      </c>
    </row>
    <row r="265" spans="2:51" x14ac:dyDescent="0.25">
      <c r="C265" s="80"/>
      <c r="D265" s="34" t="s">
        <v>49</v>
      </c>
      <c r="E265" s="37">
        <v>22.401990383779424</v>
      </c>
      <c r="F265" s="37">
        <v>24.497494054462834</v>
      </c>
      <c r="G265" s="37">
        <v>26.748444235967348</v>
      </c>
      <c r="H265" s="37">
        <v>28.359880600443962</v>
      </c>
      <c r="I265" s="37">
        <v>31.487323654282235</v>
      </c>
      <c r="J265" s="37">
        <v>32.871947876010765</v>
      </c>
      <c r="K265" s="45">
        <v>36.872806621431607</v>
      </c>
      <c r="M265" s="80"/>
      <c r="N265" s="34" t="s">
        <v>49</v>
      </c>
      <c r="O265" s="37">
        <f t="shared" si="252"/>
        <v>22.771908992648541</v>
      </c>
      <c r="P265" s="37">
        <f t="shared" si="253"/>
        <v>24.921522348578943</v>
      </c>
      <c r="Q265" s="37">
        <f t="shared" si="254"/>
        <v>27.234313912092059</v>
      </c>
      <c r="R265" s="37">
        <f t="shared" si="255"/>
        <v>28.89238711976266</v>
      </c>
      <c r="S265" s="37">
        <f t="shared" si="256"/>
        <v>32.115973832862117</v>
      </c>
      <c r="T265" s="37">
        <f t="shared" si="257"/>
        <v>33.545538142740853</v>
      </c>
      <c r="U265" s="45">
        <f t="shared" si="270"/>
        <v>37.684438544296832</v>
      </c>
      <c r="W265" s="80"/>
      <c r="X265" s="34" t="s">
        <v>49</v>
      </c>
      <c r="Y265" s="37">
        <f t="shared" si="271"/>
        <v>23.726128281810631</v>
      </c>
      <c r="Z265" s="37">
        <f t="shared" si="258"/>
        <v>26.01547923766503</v>
      </c>
      <c r="AA265" s="37">
        <f t="shared" si="259"/>
        <v>28.487994863105691</v>
      </c>
      <c r="AB265" s="37">
        <f t="shared" si="260"/>
        <v>30.266533444655366</v>
      </c>
      <c r="AC265" s="37">
        <f t="shared" si="261"/>
        <v>33.738490481079538</v>
      </c>
      <c r="AD265" s="37">
        <f t="shared" si="262"/>
        <v>35.284160078601261</v>
      </c>
      <c r="AE265" s="45">
        <f t="shared" si="263"/>
        <v>39.779733070816732</v>
      </c>
      <c r="AG265" s="80"/>
      <c r="AH265" s="34" t="s">
        <v>49</v>
      </c>
      <c r="AI265" s="37">
        <f t="shared" si="272"/>
        <v>24.950796883682028</v>
      </c>
      <c r="AJ265" s="37">
        <f t="shared" si="273"/>
        <v>27.419557212452567</v>
      </c>
      <c r="AK265" s="37">
        <f t="shared" si="264"/>
        <v>30.097150986020445</v>
      </c>
      <c r="AL265" s="37">
        <f t="shared" si="265"/>
        <v>32.030366268778657</v>
      </c>
      <c r="AM265" s="37">
        <f t="shared" si="266"/>
        <v>35.821240040746481</v>
      </c>
      <c r="AN265" s="37">
        <f t="shared" si="267"/>
        <v>37.51599750014821</v>
      </c>
      <c r="AO265" s="45">
        <f t="shared" si="268"/>
        <v>42.469578958820563</v>
      </c>
      <c r="AQ265" s="80"/>
      <c r="AR265" s="34" t="s">
        <v>49</v>
      </c>
      <c r="AS265" s="37">
        <f t="shared" si="284"/>
        <v>26.547624293460924</v>
      </c>
      <c r="AT265" s="37">
        <f t="shared" si="285"/>
        <v>29.250113230761659</v>
      </c>
      <c r="AU265" s="37">
        <f t="shared" si="286"/>
        <v>32.194851629483502</v>
      </c>
      <c r="AV265" s="37">
        <f t="shared" si="287"/>
        <v>34.329541600280692</v>
      </c>
      <c r="AW265" s="37">
        <f t="shared" si="288"/>
        <v>38.535788511358732</v>
      </c>
      <c r="AX265" s="37">
        <f t="shared" si="289"/>
        <v>40.424712383212857</v>
      </c>
      <c r="AY265" s="37">
        <f t="shared" si="290"/>
        <v>45.974744050351759</v>
      </c>
    </row>
    <row r="266" spans="2:51" x14ac:dyDescent="0.25">
      <c r="C266" s="80"/>
      <c r="D266" s="34" t="s">
        <v>50</v>
      </c>
      <c r="E266" s="37">
        <v>22.791774542126483</v>
      </c>
      <c r="F266" s="37">
        <v>24.565141826765966</v>
      </c>
      <c r="G266" s="37">
        <v>26.997540279830943</v>
      </c>
      <c r="H266" s="37">
        <v>28.52561184783205</v>
      </c>
      <c r="I266" s="37">
        <v>31.526443761086128</v>
      </c>
      <c r="J266" s="37">
        <v>32.616419219088307</v>
      </c>
      <c r="K266" s="45">
        <v>37.373463386679965</v>
      </c>
      <c r="M266" s="80"/>
      <c r="N266" s="34" t="s">
        <v>50</v>
      </c>
      <c r="O266" s="37">
        <f t="shared" si="252"/>
        <v>23.171505433439563</v>
      </c>
      <c r="P266" s="37">
        <f t="shared" si="253"/>
        <v>24.990972514708361</v>
      </c>
      <c r="Q266" s="37">
        <f t="shared" si="254"/>
        <v>27.490490130910811</v>
      </c>
      <c r="R266" s="37">
        <f t="shared" si="255"/>
        <v>29.063026744506118</v>
      </c>
      <c r="S266" s="37">
        <f t="shared" si="256"/>
        <v>32.156343640538772</v>
      </c>
      <c r="T266" s="37">
        <f t="shared" si="257"/>
        <v>33.281606277857634</v>
      </c>
      <c r="U266" s="45">
        <f t="shared" si="270"/>
        <v>38.203225884669301</v>
      </c>
      <c r="W266" s="80"/>
      <c r="X266" s="34" t="s">
        <v>50</v>
      </c>
      <c r="Y266" s="37">
        <f t="shared" si="271"/>
        <v>24.151063500188769</v>
      </c>
      <c r="Z266" s="37">
        <f t="shared" si="258"/>
        <v>26.089584354698488</v>
      </c>
      <c r="AA266" s="37">
        <f t="shared" si="259"/>
        <v>28.762458937474406</v>
      </c>
      <c r="AB266" s="37">
        <f t="shared" si="260"/>
        <v>30.449852183948146</v>
      </c>
      <c r="AC266" s="37">
        <f t="shared" si="261"/>
        <v>33.782088879175681</v>
      </c>
      <c r="AD266" s="37">
        <f t="shared" si="262"/>
        <v>34.99851758909427</v>
      </c>
      <c r="AE266" s="45">
        <f t="shared" si="263"/>
        <v>40.345369617745597</v>
      </c>
      <c r="AG266" s="80"/>
      <c r="AH266" s="34" t="s">
        <v>50</v>
      </c>
      <c r="AI266" s="37">
        <f t="shared" si="272"/>
        <v>25.40826405558046</v>
      </c>
      <c r="AJ266" s="37">
        <f t="shared" si="273"/>
        <v>27.499638951315216</v>
      </c>
      <c r="AK266" s="37">
        <f t="shared" si="264"/>
        <v>30.395096288386128</v>
      </c>
      <c r="AL266" s="37">
        <f t="shared" si="265"/>
        <v>32.2299651208697</v>
      </c>
      <c r="AM266" s="37">
        <f t="shared" si="266"/>
        <v>35.868984155368757</v>
      </c>
      <c r="AN266" s="37">
        <f t="shared" si="267"/>
        <v>37.202476756550716</v>
      </c>
      <c r="AO266" s="45">
        <f t="shared" si="268"/>
        <v>43.09537665280898</v>
      </c>
      <c r="AQ266" s="80"/>
      <c r="AR266" s="34" t="s">
        <v>50</v>
      </c>
      <c r="AS266" s="37">
        <f t="shared" si="284"/>
        <v>27.047474679739452</v>
      </c>
      <c r="AT266" s="37">
        <f t="shared" si="285"/>
        <v>29.337980750057017</v>
      </c>
      <c r="AU266" s="37">
        <f t="shared" si="286"/>
        <v>32.523383244405707</v>
      </c>
      <c r="AV266" s="37">
        <f t="shared" si="287"/>
        <v>34.5503455156501</v>
      </c>
      <c r="AW266" s="37">
        <f t="shared" si="288"/>
        <v>38.588931955390585</v>
      </c>
      <c r="AX266" s="37">
        <f t="shared" si="289"/>
        <v>40.074884624698392</v>
      </c>
      <c r="AY266" s="37">
        <f t="shared" si="290"/>
        <v>46.678883532200366</v>
      </c>
    </row>
    <row r="267" spans="2:51" x14ac:dyDescent="0.25">
      <c r="C267" s="80"/>
      <c r="D267" s="34" t="s">
        <v>51</v>
      </c>
      <c r="E267" s="37">
        <v>23.941005195790765</v>
      </c>
      <c r="F267" s="37">
        <v>26.34782802883835</v>
      </c>
      <c r="G267" s="37">
        <v>28.767236970568575</v>
      </c>
      <c r="H267" s="37">
        <v>30.279855368756191</v>
      </c>
      <c r="I267" s="37">
        <v>33.510029383778878</v>
      </c>
      <c r="J267" s="37">
        <v>35.016364869464333</v>
      </c>
      <c r="K267" s="45">
        <v>38.609942605666696</v>
      </c>
      <c r="M267" s="80"/>
      <c r="N267" s="34" t="s">
        <v>51</v>
      </c>
      <c r="O267" s="37">
        <f t="shared" si="252"/>
        <v>24.350338494675348</v>
      </c>
      <c r="P267" s="37">
        <f t="shared" si="253"/>
        <v>26.822409708967211</v>
      </c>
      <c r="Q267" s="37">
        <f t="shared" si="254"/>
        <v>29.311845357043047</v>
      </c>
      <c r="R267" s="37">
        <f t="shared" si="255"/>
        <v>30.870504675344304</v>
      </c>
      <c r="S267" s="37">
        <f>I267*(I267*$BE$255+$BE$256)</f>
        <v>34.20482000518377</v>
      </c>
      <c r="T267" s="37">
        <f t="shared" si="257"/>
        <v>35.762431195715202</v>
      </c>
      <c r="U267" s="45">
        <f t="shared" si="270"/>
        <v>39.485298660356932</v>
      </c>
      <c r="W267" s="80"/>
      <c r="X267" s="34" t="s">
        <v>51</v>
      </c>
      <c r="Y267" s="37">
        <f t="shared" si="271"/>
        <v>25.406344035823906</v>
      </c>
      <c r="Z267" s="37">
        <f t="shared" si="258"/>
        <v>28.046934613233603</v>
      </c>
      <c r="AA267" s="37">
        <f t="shared" si="259"/>
        <v>30.717252888276573</v>
      </c>
      <c r="AB267" s="37">
        <f t="shared" si="260"/>
        <v>32.394848847895297</v>
      </c>
      <c r="AC267" s="37">
        <f t="shared" si="261"/>
        <v>35.998216310990173</v>
      </c>
      <c r="AD267" s="37">
        <f t="shared" si="262"/>
        <v>37.68831114505744</v>
      </c>
      <c r="AE267" s="45">
        <f t="shared" si="263"/>
        <v>41.745258686826126</v>
      </c>
      <c r="AG267" s="80"/>
      <c r="AH267" s="34" t="s">
        <v>51</v>
      </c>
      <c r="AI267" s="37">
        <f t="shared" si="272"/>
        <v>26.761695491447824</v>
      </c>
      <c r="AJ267" s="37">
        <f t="shared" si="273"/>
        <v>29.618655171781683</v>
      </c>
      <c r="AK267" s="37">
        <f t="shared" si="264"/>
        <v>32.521225492357232</v>
      </c>
      <c r="AL267" s="37">
        <f t="shared" si="265"/>
        <v>34.351539681107866</v>
      </c>
      <c r="AM267" s="37">
        <f t="shared" si="266"/>
        <v>38.30038896662699</v>
      </c>
      <c r="AN267" s="37">
        <f t="shared" si="267"/>
        <v>40.160606837070596</v>
      </c>
      <c r="AO267" s="45">
        <f t="shared" si="268"/>
        <v>44.646560127451806</v>
      </c>
      <c r="AQ267" s="80"/>
      <c r="AR267" s="34" t="s">
        <v>51</v>
      </c>
      <c r="AS267" s="37">
        <f t="shared" si="284"/>
        <v>28.528774346475902</v>
      </c>
      <c r="AT267" s="37">
        <f t="shared" si="285"/>
        <v>31.667592193261513</v>
      </c>
      <c r="AU267" s="37">
        <f t="shared" si="286"/>
        <v>34.87268320660943</v>
      </c>
      <c r="AV267" s="37">
        <f t="shared" si="287"/>
        <v>36.901907806445422</v>
      </c>
      <c r="AW267" s="37">
        <f t="shared" si="288"/>
        <v>41.300703246607071</v>
      </c>
      <c r="AX267" s="37">
        <f t="shared" si="289"/>
        <v>43.382470491821564</v>
      </c>
      <c r="AY267" s="37">
        <f t="shared" si="290"/>
        <v>48.427078617028279</v>
      </c>
    </row>
    <row r="268" spans="2:51" x14ac:dyDescent="0.25">
      <c r="C268" s="80"/>
      <c r="D268" s="34" t="s">
        <v>52</v>
      </c>
      <c r="E268" s="37">
        <v>26.618085758682021</v>
      </c>
      <c r="F268" s="37">
        <v>29.148771004346433</v>
      </c>
      <c r="G268" s="37">
        <v>31.432028380620025</v>
      </c>
      <c r="H268" s="37">
        <v>33.029187380646562</v>
      </c>
      <c r="I268" s="37">
        <v>36.141609103946813</v>
      </c>
      <c r="J268" s="37">
        <v>37.366144104726366</v>
      </c>
      <c r="K268" s="45">
        <v>40.955482912671542</v>
      </c>
      <c r="M268" s="80"/>
      <c r="N268" s="34" t="s">
        <v>52</v>
      </c>
      <c r="O268" s="37">
        <f t="shared" si="252"/>
        <v>27.100268990744965</v>
      </c>
      <c r="P268" s="37">
        <f t="shared" si="253"/>
        <v>29.704828495785463</v>
      </c>
      <c r="Q268" s="37">
        <f t="shared" si="254"/>
        <v>32.058914122750629</v>
      </c>
      <c r="R268" s="37">
        <f t="shared" si="255"/>
        <v>33.707973222921567</v>
      </c>
      <c r="S268" s="37">
        <f t="shared" si="256"/>
        <v>36.927104022054934</v>
      </c>
      <c r="T268" s="37">
        <f t="shared" si="257"/>
        <v>38.195640173161145</v>
      </c>
      <c r="U268" s="45">
        <f t="shared" si="270"/>
        <v>41.920520376604763</v>
      </c>
      <c r="W268" s="80"/>
      <c r="X268" s="34" t="s">
        <v>52</v>
      </c>
      <c r="Y268" s="37">
        <f t="shared" si="271"/>
        <v>28.344428069147465</v>
      </c>
      <c r="Z268" s="37">
        <f t="shared" si="258"/>
        <v>31.139811556320947</v>
      </c>
      <c r="AA268" s="37">
        <f t="shared" si="259"/>
        <v>33.67687237443014</v>
      </c>
      <c r="AB268" s="37">
        <f t="shared" si="260"/>
        <v>35.460018608758951</v>
      </c>
      <c r="AC268" s="37">
        <f t="shared" si="261"/>
        <v>38.954862092771549</v>
      </c>
      <c r="AD268" s="37">
        <f t="shared" si="262"/>
        <v>40.337095450082607</v>
      </c>
      <c r="AE268" s="45">
        <f t="shared" si="263"/>
        <v>44.412233862775331</v>
      </c>
      <c r="AG268" s="80"/>
      <c r="AH268" s="34" t="s">
        <v>52</v>
      </c>
      <c r="AI268" s="37">
        <f t="shared" si="272"/>
        <v>29.941358341998161</v>
      </c>
      <c r="AJ268" s="37">
        <f t="shared" si="273"/>
        <v>32.981759726979512</v>
      </c>
      <c r="AK268" s="37">
        <f t="shared" si="264"/>
        <v>35.753768664990886</v>
      </c>
      <c r="AL268" s="37">
        <f t="shared" si="265"/>
        <v>37.709092902731335</v>
      </c>
      <c r="AM268" s="37">
        <f t="shared" si="266"/>
        <v>41.557981950705361</v>
      </c>
      <c r="AN268" s="37">
        <f t="shared" si="267"/>
        <v>43.086218405882924</v>
      </c>
      <c r="AO268" s="45">
        <f t="shared" si="268"/>
        <v>47.611147592410241</v>
      </c>
      <c r="AQ268" s="80"/>
      <c r="AR268" s="34" t="s">
        <v>52</v>
      </c>
      <c r="AS268" s="37">
        <f t="shared" si="284"/>
        <v>32.023133655487669</v>
      </c>
      <c r="AT268" s="37">
        <f t="shared" si="285"/>
        <v>35.382680266177552</v>
      </c>
      <c r="AU268" s="37">
        <f t="shared" si="286"/>
        <v>38.46069390052029</v>
      </c>
      <c r="AV268" s="37">
        <f t="shared" si="287"/>
        <v>40.640255957716796</v>
      </c>
      <c r="AW268" s="37">
        <f t="shared" si="288"/>
        <v>44.950210887657697</v>
      </c>
      <c r="AX268" s="37">
        <f t="shared" si="289"/>
        <v>46.668574044528512</v>
      </c>
      <c r="AY268" s="37">
        <f t="shared" si="290"/>
        <v>51.77919433426964</v>
      </c>
    </row>
    <row r="269" spans="2:51" x14ac:dyDescent="0.25">
      <c r="C269" s="80"/>
      <c r="D269" s="34" t="s">
        <v>53</v>
      </c>
      <c r="E269" s="37">
        <v>29.669196087111178</v>
      </c>
      <c r="F269" s="37">
        <v>32.336800956456621</v>
      </c>
      <c r="G269" s="37">
        <v>34.456372212115113</v>
      </c>
      <c r="H269" s="37">
        <v>36.076664569392584</v>
      </c>
      <c r="I269" s="37">
        <v>39.379408204369369</v>
      </c>
      <c r="J269" s="37">
        <v>40.587258629340468</v>
      </c>
      <c r="K269" s="45">
        <v>43.976678917157081</v>
      </c>
      <c r="M269" s="80"/>
      <c r="N269" s="34" t="s">
        <v>53</v>
      </c>
      <c r="O269" s="37">
        <f t="shared" si="252"/>
        <v>30.241048910461142</v>
      </c>
      <c r="P269" s="37">
        <f t="shared" si="253"/>
        <v>32.992849468625323</v>
      </c>
      <c r="Q269" s="37">
        <f t="shared" si="254"/>
        <v>35.183174992499566</v>
      </c>
      <c r="R269" s="37">
        <f t="shared" si="255"/>
        <v>36.859857661999662</v>
      </c>
      <c r="S269" s="37">
        <f t="shared" si="256"/>
        <v>40.283723830404341</v>
      </c>
      <c r="T269" s="37">
        <f t="shared" si="257"/>
        <v>41.53794041233229</v>
      </c>
      <c r="U269" s="45">
        <f t="shared" si="270"/>
        <v>45.063392698155781</v>
      </c>
      <c r="W269" s="80"/>
      <c r="X269" s="34" t="s">
        <v>53</v>
      </c>
      <c r="Y269" s="37">
        <f t="shared" si="271"/>
        <v>31.716835553167254</v>
      </c>
      <c r="Z269" s="37">
        <f t="shared" si="258"/>
        <v>34.68615055945898</v>
      </c>
      <c r="AA269" s="37">
        <f t="shared" si="259"/>
        <v>37.059281940581549</v>
      </c>
      <c r="AB269" s="37">
        <f t="shared" si="260"/>
        <v>38.881668027655095</v>
      </c>
      <c r="AC269" s="37">
        <f t="shared" si="261"/>
        <v>42.618519153158445</v>
      </c>
      <c r="AD269" s="37">
        <f t="shared" si="262"/>
        <v>43.992555168469934</v>
      </c>
      <c r="AE269" s="45">
        <f t="shared" si="263"/>
        <v>47.869562211658312</v>
      </c>
      <c r="AG269" s="80"/>
      <c r="AH269" s="34" t="s">
        <v>53</v>
      </c>
      <c r="AI269" s="37">
        <f t="shared" si="272"/>
        <v>33.61117666818614</v>
      </c>
      <c r="AJ269" s="37">
        <f t="shared" si="273"/>
        <v>36.859792330747389</v>
      </c>
      <c r="AK269" s="37">
        <f t="shared" si="264"/>
        <v>39.467663491579351</v>
      </c>
      <c r="AL269" s="37">
        <f t="shared" si="265"/>
        <v>41.47715025121969</v>
      </c>
      <c r="AM269" s="37">
        <f t="shared" si="266"/>
        <v>45.615921624845278</v>
      </c>
      <c r="AN269" s="37">
        <f t="shared" si="267"/>
        <v>47.143827182310361</v>
      </c>
      <c r="AO269" s="45">
        <f t="shared" si="268"/>
        <v>51.472301983683536</v>
      </c>
      <c r="AQ269" s="80"/>
      <c r="AR269" s="34" t="s">
        <v>53</v>
      </c>
      <c r="AS269" s="37">
        <f t="shared" si="284"/>
        <v>36.080337526163703</v>
      </c>
      <c r="AT269" s="37">
        <f t="shared" si="285"/>
        <v>39.692716294300141</v>
      </c>
      <c r="AU269" s="37">
        <f t="shared" si="286"/>
        <v>42.606293460182833</v>
      </c>
      <c r="AV269" s="37">
        <f t="shared" si="287"/>
        <v>44.859433233848314</v>
      </c>
      <c r="AW269" s="37">
        <f t="shared" si="288"/>
        <v>49.521577663387518</v>
      </c>
      <c r="AX269" s="37">
        <f t="shared" si="289"/>
        <v>51.249839705005542</v>
      </c>
      <c r="AY269" s="37">
        <f t="shared" si="290"/>
        <v>56.166153204599176</v>
      </c>
    </row>
    <row r="270" spans="2:51" x14ac:dyDescent="0.25">
      <c r="C270" s="80"/>
      <c r="D270" s="34" t="s">
        <v>54</v>
      </c>
      <c r="E270" s="37">
        <v>30.816778473480362</v>
      </c>
      <c r="F270" s="37">
        <v>33.642052797471429</v>
      </c>
      <c r="G270" s="37">
        <v>36.443935031730888</v>
      </c>
      <c r="H270" s="37">
        <v>38.230746697836636</v>
      </c>
      <c r="I270" s="37">
        <v>41.569190435416793</v>
      </c>
      <c r="J270" s="37">
        <v>42.927845572753029</v>
      </c>
      <c r="K270" s="45">
        <v>46.371270138956909</v>
      </c>
      <c r="M270" s="80"/>
      <c r="N270" s="34" t="s">
        <v>54</v>
      </c>
      <c r="O270" s="37">
        <f t="shared" si="252"/>
        <v>31.42418875875196</v>
      </c>
      <c r="P270" s="37">
        <f t="shared" si="253"/>
        <v>34.341268552093787</v>
      </c>
      <c r="Q270" s="37">
        <f t="shared" si="254"/>
        <v>37.240187464211608</v>
      </c>
      <c r="R270" s="37">
        <f t="shared" si="255"/>
        <v>39.091996868787511</v>
      </c>
      <c r="S270" s="37">
        <f t="shared" si="256"/>
        <v>42.558383044413389</v>
      </c>
      <c r="T270" s="37">
        <f t="shared" si="257"/>
        <v>43.97153230903195</v>
      </c>
      <c r="U270" s="45">
        <f t="shared" si="270"/>
        <v>47.559352283902619</v>
      </c>
      <c r="W270" s="80"/>
      <c r="X270" s="34" t="s">
        <v>54</v>
      </c>
      <c r="Y270" s="37">
        <f t="shared" si="271"/>
        <v>32.991833107582039</v>
      </c>
      <c r="Z270" s="37">
        <f t="shared" si="258"/>
        <v>36.1460980257825</v>
      </c>
      <c r="AA270" s="37">
        <f t="shared" si="259"/>
        <v>39.295742121951264</v>
      </c>
      <c r="AB270" s="37">
        <f t="shared" si="260"/>
        <v>41.315506052395918</v>
      </c>
      <c r="AC270" s="37">
        <f t="shared" si="261"/>
        <v>45.112520361266796</v>
      </c>
      <c r="AD270" s="37">
        <f t="shared" si="262"/>
        <v>46.666501593071061</v>
      </c>
      <c r="AE270" s="45">
        <f t="shared" si="263"/>
        <v>50.627511189155598</v>
      </c>
      <c r="AG270" s="80"/>
      <c r="AH270" s="34" t="s">
        <v>54</v>
      </c>
      <c r="AI270" s="37">
        <f t="shared" si="272"/>
        <v>35.004123445493704</v>
      </c>
      <c r="AJ270" s="37">
        <f t="shared" si="273"/>
        <v>38.462951966296352</v>
      </c>
      <c r="AK270" s="37">
        <f t="shared" si="264"/>
        <v>41.934556515042146</v>
      </c>
      <c r="AL270" s="37">
        <f t="shared" si="265"/>
        <v>44.169998764912549</v>
      </c>
      <c r="AM270" s="37">
        <f t="shared" si="266"/>
        <v>48.391598308813307</v>
      </c>
      <c r="AN270" s="37">
        <f t="shared" si="267"/>
        <v>50.126436360577216</v>
      </c>
      <c r="AO270" s="45">
        <f t="shared" si="268"/>
        <v>54.566705975618575</v>
      </c>
      <c r="AQ270" s="80"/>
      <c r="AR270" s="34" t="s">
        <v>54</v>
      </c>
      <c r="AS270" s="37">
        <f t="shared" si="284"/>
        <v>37.626905746524315</v>
      </c>
      <c r="AT270" s="37">
        <f t="shared" si="285"/>
        <v>41.482385866712313</v>
      </c>
      <c r="AU270" s="37">
        <f t="shared" si="286"/>
        <v>45.373267734116908</v>
      </c>
      <c r="AV270" s="37">
        <f t="shared" si="287"/>
        <v>47.889564723049844</v>
      </c>
      <c r="AW270" s="37">
        <f t="shared" si="288"/>
        <v>52.664025784399946</v>
      </c>
      <c r="AX270" s="37">
        <f t="shared" si="289"/>
        <v>54.634350648919572</v>
      </c>
      <c r="AY270" s="37">
        <f t="shared" si="290"/>
        <v>59.698620034041156</v>
      </c>
    </row>
    <row r="271" spans="2:51" ht="15.75" thickBot="1" x14ac:dyDescent="0.3">
      <c r="C271" s="81"/>
      <c r="D271" s="39" t="s">
        <v>55</v>
      </c>
      <c r="E271" s="46">
        <v>32.113449380137681</v>
      </c>
      <c r="F271" s="46">
        <v>34.414323453542906</v>
      </c>
      <c r="G271" s="46">
        <v>37.424077262926183</v>
      </c>
      <c r="H271" s="46">
        <v>39.262663757784964</v>
      </c>
      <c r="I271" s="46">
        <v>42.981140643399165</v>
      </c>
      <c r="J271" s="46">
        <v>44.188021999330488</v>
      </c>
      <c r="K271" s="47">
        <v>47.788448326731682</v>
      </c>
      <c r="M271" s="81"/>
      <c r="N271" s="39" t="s">
        <v>55</v>
      </c>
      <c r="O271" s="46">
        <f t="shared" si="252"/>
        <v>32.762240954993239</v>
      </c>
      <c r="P271" s="46">
        <f t="shared" si="253"/>
        <v>35.139689391501982</v>
      </c>
      <c r="Q271" s="46">
        <f t="shared" si="254"/>
        <v>38.255683273442557</v>
      </c>
      <c r="R271" s="46">
        <f t="shared" si="255"/>
        <v>40.162556638682858</v>
      </c>
      <c r="S271" s="46">
        <f t="shared" si="256"/>
        <v>44.026993579929275</v>
      </c>
      <c r="T271" s="46">
        <f t="shared" si="257"/>
        <v>45.283507064846198</v>
      </c>
      <c r="U271" s="47">
        <f t="shared" si="270"/>
        <v>49.038575514866686</v>
      </c>
      <c r="W271" s="81"/>
      <c r="X271" s="39" t="s">
        <v>55</v>
      </c>
      <c r="Y271" s="46">
        <f t="shared" si="271"/>
        <v>34.436793301150551</v>
      </c>
      <c r="Z271" s="46">
        <f t="shared" si="258"/>
        <v>37.01208387498216</v>
      </c>
      <c r="AA271" s="46">
        <f t="shared" si="259"/>
        <v>40.402590662148505</v>
      </c>
      <c r="AB271" s="46">
        <f t="shared" si="260"/>
        <v>42.485922909235562</v>
      </c>
      <c r="AC271" s="46">
        <f t="shared" si="261"/>
        <v>46.727561182652707</v>
      </c>
      <c r="AD271" s="46">
        <f t="shared" si="262"/>
        <v>48.112345650708839</v>
      </c>
      <c r="AE271" s="47">
        <f t="shared" si="263"/>
        <v>52.267098132371878</v>
      </c>
      <c r="AG271" s="81"/>
      <c r="AH271" s="39" t="s">
        <v>55</v>
      </c>
      <c r="AI271" s="46">
        <f t="shared" si="272"/>
        <v>36.586360270418055</v>
      </c>
      <c r="AJ271" s="46">
        <f t="shared" si="273"/>
        <v>39.415698218947121</v>
      </c>
      <c r="AK271" s="46">
        <f t="shared" si="264"/>
        <v>43.158714935494253</v>
      </c>
      <c r="AL271" s="46">
        <f t="shared" si="265"/>
        <v>45.468648523883353</v>
      </c>
      <c r="AM271" s="46">
        <f t="shared" si="266"/>
        <v>50.194685367390008</v>
      </c>
      <c r="AN271" s="46">
        <f t="shared" si="267"/>
        <v>51.744197524867346</v>
      </c>
      <c r="AO271" s="47">
        <f t="shared" si="268"/>
        <v>56.412239772345615</v>
      </c>
      <c r="AQ271" s="81"/>
      <c r="AR271" s="39" t="s">
        <v>55</v>
      </c>
      <c r="AS271" s="37">
        <f t="shared" si="284"/>
        <v>39.387930159479133</v>
      </c>
      <c r="AT271" s="37">
        <f t="shared" si="285"/>
        <v>42.548119933216505</v>
      </c>
      <c r="AU271" s="37">
        <f t="shared" si="286"/>
        <v>46.750187627082653</v>
      </c>
      <c r="AV271" s="37">
        <f t="shared" si="287"/>
        <v>49.355193285804816</v>
      </c>
      <c r="AW271" s="37">
        <f t="shared" si="288"/>
        <v>54.711960602721753</v>
      </c>
      <c r="AX271" s="37">
        <f t="shared" si="289"/>
        <v>56.475953266741485</v>
      </c>
      <c r="AY271" s="37">
        <f t="shared" si="290"/>
        <v>61.812287445287026</v>
      </c>
    </row>
    <row r="272" spans="2:51" x14ac:dyDescent="0.25">
      <c r="B272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</sheetData>
  <mergeCells count="225">
    <mergeCell ref="C41:K41"/>
    <mergeCell ref="M41:U41"/>
    <mergeCell ref="W41:AE41"/>
    <mergeCell ref="W12:AE12"/>
    <mergeCell ref="W13:X14"/>
    <mergeCell ref="Y13:AE13"/>
    <mergeCell ref="W15:W27"/>
    <mergeCell ref="W28:W39"/>
    <mergeCell ref="M12:U12"/>
    <mergeCell ref="M13:N14"/>
    <mergeCell ref="O13:U13"/>
    <mergeCell ref="M15:M27"/>
    <mergeCell ref="AS42:AY42"/>
    <mergeCell ref="C42:D43"/>
    <mergeCell ref="E42:K42"/>
    <mergeCell ref="M42:N43"/>
    <mergeCell ref="O42:U42"/>
    <mergeCell ref="W42:X43"/>
    <mergeCell ref="AG41:AO41"/>
    <mergeCell ref="AQ41:AY41"/>
    <mergeCell ref="AQ12:AY12"/>
    <mergeCell ref="AQ13:AR14"/>
    <mergeCell ref="AS13:AY13"/>
    <mergeCell ref="AQ15:AQ27"/>
    <mergeCell ref="AQ28:AQ39"/>
    <mergeCell ref="AG12:AO12"/>
    <mergeCell ref="AG13:AH14"/>
    <mergeCell ref="AI13:AO13"/>
    <mergeCell ref="AG15:AG27"/>
    <mergeCell ref="AG28:AG39"/>
    <mergeCell ref="M28:M39"/>
    <mergeCell ref="C28:C39"/>
    <mergeCell ref="E13:K13"/>
    <mergeCell ref="C13:D14"/>
    <mergeCell ref="C15:C27"/>
    <mergeCell ref="C12:K12"/>
    <mergeCell ref="C44:C56"/>
    <mergeCell ref="M44:M56"/>
    <mergeCell ref="W44:W56"/>
    <mergeCell ref="AG44:AG56"/>
    <mergeCell ref="AQ44:AQ56"/>
    <mergeCell ref="Y42:AE42"/>
    <mergeCell ref="AG42:AH43"/>
    <mergeCell ref="AI42:AO42"/>
    <mergeCell ref="AQ42:AR43"/>
    <mergeCell ref="C70:K70"/>
    <mergeCell ref="M70:U70"/>
    <mergeCell ref="W70:AE70"/>
    <mergeCell ref="AG70:AO70"/>
    <mergeCell ref="AQ70:AY70"/>
    <mergeCell ref="C57:C68"/>
    <mergeCell ref="M57:M68"/>
    <mergeCell ref="W57:W68"/>
    <mergeCell ref="AG57:AG68"/>
    <mergeCell ref="AQ57:AQ68"/>
    <mergeCell ref="Y71:AE71"/>
    <mergeCell ref="AG71:AH72"/>
    <mergeCell ref="AI71:AO71"/>
    <mergeCell ref="AQ71:AR72"/>
    <mergeCell ref="AS71:AY71"/>
    <mergeCell ref="C71:D72"/>
    <mergeCell ref="E71:K71"/>
    <mergeCell ref="M71:N72"/>
    <mergeCell ref="O71:U71"/>
    <mergeCell ref="W71:X72"/>
    <mergeCell ref="C86:C97"/>
    <mergeCell ref="M86:M97"/>
    <mergeCell ref="W86:W97"/>
    <mergeCell ref="AG86:AG97"/>
    <mergeCell ref="AQ86:AQ97"/>
    <mergeCell ref="C73:C85"/>
    <mergeCell ref="M73:M85"/>
    <mergeCell ref="W73:W85"/>
    <mergeCell ref="AG73:AG85"/>
    <mergeCell ref="AQ73:AQ85"/>
    <mergeCell ref="AS100:AY100"/>
    <mergeCell ref="C100:D101"/>
    <mergeCell ref="E100:K100"/>
    <mergeCell ref="M100:N101"/>
    <mergeCell ref="O100:U100"/>
    <mergeCell ref="W100:X101"/>
    <mergeCell ref="C99:K99"/>
    <mergeCell ref="M99:U99"/>
    <mergeCell ref="W99:AE99"/>
    <mergeCell ref="AG99:AO99"/>
    <mergeCell ref="AQ99:AY99"/>
    <mergeCell ref="C102:C114"/>
    <mergeCell ref="M102:M114"/>
    <mergeCell ref="W102:W114"/>
    <mergeCell ref="AG102:AG114"/>
    <mergeCell ref="AQ102:AQ114"/>
    <mergeCell ref="Y100:AE100"/>
    <mergeCell ref="AG100:AH101"/>
    <mergeCell ref="AI100:AO100"/>
    <mergeCell ref="AQ100:AR101"/>
    <mergeCell ref="AS129:AY129"/>
    <mergeCell ref="C129:D130"/>
    <mergeCell ref="E129:K129"/>
    <mergeCell ref="M129:N130"/>
    <mergeCell ref="O129:U129"/>
    <mergeCell ref="W129:X130"/>
    <mergeCell ref="C128:K128"/>
    <mergeCell ref="C115:C126"/>
    <mergeCell ref="M115:M126"/>
    <mergeCell ref="W115:W126"/>
    <mergeCell ref="AG115:AG126"/>
    <mergeCell ref="AQ115:AQ126"/>
    <mergeCell ref="M128:U128"/>
    <mergeCell ref="W128:AE128"/>
    <mergeCell ref="AG128:AO128"/>
    <mergeCell ref="AQ128:AY128"/>
    <mergeCell ref="C131:C143"/>
    <mergeCell ref="M131:M143"/>
    <mergeCell ref="W131:W143"/>
    <mergeCell ref="AG131:AG143"/>
    <mergeCell ref="AQ131:AQ143"/>
    <mergeCell ref="Y129:AE129"/>
    <mergeCell ref="AG129:AH130"/>
    <mergeCell ref="AI129:AO129"/>
    <mergeCell ref="AQ129:AR130"/>
    <mergeCell ref="C157:K157"/>
    <mergeCell ref="M157:U157"/>
    <mergeCell ref="W157:AE157"/>
    <mergeCell ref="AG157:AO157"/>
    <mergeCell ref="AQ157:AY157"/>
    <mergeCell ref="C144:C155"/>
    <mergeCell ref="M144:M155"/>
    <mergeCell ref="W144:W155"/>
    <mergeCell ref="AG144:AG155"/>
    <mergeCell ref="AQ144:AQ155"/>
    <mergeCell ref="Y158:AE158"/>
    <mergeCell ref="AG158:AH159"/>
    <mergeCell ref="AI158:AO158"/>
    <mergeCell ref="AQ158:AR159"/>
    <mergeCell ref="AS158:AY158"/>
    <mergeCell ref="C158:D159"/>
    <mergeCell ref="E158:K158"/>
    <mergeCell ref="M158:N159"/>
    <mergeCell ref="O158:U158"/>
    <mergeCell ref="W158:X159"/>
    <mergeCell ref="C173:C184"/>
    <mergeCell ref="M173:M184"/>
    <mergeCell ref="W173:W184"/>
    <mergeCell ref="AG173:AG184"/>
    <mergeCell ref="AQ173:AQ184"/>
    <mergeCell ref="C160:C172"/>
    <mergeCell ref="M160:M172"/>
    <mergeCell ref="W160:W172"/>
    <mergeCell ref="AG160:AG172"/>
    <mergeCell ref="AQ160:AQ172"/>
    <mergeCell ref="AS187:AY187"/>
    <mergeCell ref="C187:D188"/>
    <mergeCell ref="E187:K187"/>
    <mergeCell ref="M187:N188"/>
    <mergeCell ref="O187:U187"/>
    <mergeCell ref="W187:X188"/>
    <mergeCell ref="C186:K186"/>
    <mergeCell ref="M186:U186"/>
    <mergeCell ref="W186:AE186"/>
    <mergeCell ref="AG186:AO186"/>
    <mergeCell ref="AQ186:AY186"/>
    <mergeCell ref="C189:C201"/>
    <mergeCell ref="M189:M201"/>
    <mergeCell ref="W189:W201"/>
    <mergeCell ref="AG189:AG201"/>
    <mergeCell ref="AQ189:AQ201"/>
    <mergeCell ref="Y187:AE187"/>
    <mergeCell ref="AG187:AH188"/>
    <mergeCell ref="AI187:AO187"/>
    <mergeCell ref="AQ187:AR188"/>
    <mergeCell ref="C215:K215"/>
    <mergeCell ref="M215:U215"/>
    <mergeCell ref="W215:AE215"/>
    <mergeCell ref="AG215:AO215"/>
    <mergeCell ref="AQ215:AY215"/>
    <mergeCell ref="C202:C213"/>
    <mergeCell ref="M202:M213"/>
    <mergeCell ref="W202:W213"/>
    <mergeCell ref="AG202:AG213"/>
    <mergeCell ref="AQ202:AQ213"/>
    <mergeCell ref="C231:C242"/>
    <mergeCell ref="M231:M242"/>
    <mergeCell ref="W231:W242"/>
    <mergeCell ref="AG231:AG242"/>
    <mergeCell ref="AQ231:AQ242"/>
    <mergeCell ref="C218:C230"/>
    <mergeCell ref="M218:M230"/>
    <mergeCell ref="W218:W230"/>
    <mergeCell ref="AG218:AG230"/>
    <mergeCell ref="AQ218:AQ230"/>
    <mergeCell ref="Y216:AE216"/>
    <mergeCell ref="AG216:AH217"/>
    <mergeCell ref="AI216:AO216"/>
    <mergeCell ref="AQ216:AR217"/>
    <mergeCell ref="AS216:AY216"/>
    <mergeCell ref="C216:D217"/>
    <mergeCell ref="E216:K216"/>
    <mergeCell ref="M216:N217"/>
    <mergeCell ref="O216:U216"/>
    <mergeCell ref="W216:X217"/>
    <mergeCell ref="C244:K244"/>
    <mergeCell ref="M244:U244"/>
    <mergeCell ref="W244:AE244"/>
    <mergeCell ref="AG244:AO244"/>
    <mergeCell ref="AQ244:AY244"/>
    <mergeCell ref="C245:D246"/>
    <mergeCell ref="E245:K245"/>
    <mergeCell ref="M245:N246"/>
    <mergeCell ref="O245:U245"/>
    <mergeCell ref="W245:X246"/>
    <mergeCell ref="Y245:AE245"/>
    <mergeCell ref="AG245:AH246"/>
    <mergeCell ref="AI245:AO245"/>
    <mergeCell ref="AQ245:AR246"/>
    <mergeCell ref="AS245:AY245"/>
    <mergeCell ref="C247:C259"/>
    <mergeCell ref="M247:M259"/>
    <mergeCell ref="W247:W259"/>
    <mergeCell ref="AG247:AG259"/>
    <mergeCell ref="AQ247:AQ259"/>
    <mergeCell ref="C260:C271"/>
    <mergeCell ref="M260:M271"/>
    <mergeCell ref="W260:W271"/>
    <mergeCell ref="AG260:AG271"/>
    <mergeCell ref="AQ260:AQ271"/>
  </mergeCells>
  <conditionalFormatting sqref="V14:V26">
    <cfRule type="colorScale" priority="1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5:K39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3">
    <cfRule type="colorScale" priority="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4:K68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72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01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30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59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88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17"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4:V55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73:V84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02:V113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31:V142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60:V171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89:V200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18:V229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5:U39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15:AE39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4:U68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4:AE68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3:U97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73:AE97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3:K97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02:K126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02:U126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102:AE12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131:AE155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31:U155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1:K155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0:K184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60:U184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160:AE184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189:AE213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89:U213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9:K213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8:K242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18:U242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218:AE242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218:AO242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S218:AY24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S189:AY213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189:AO213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160:AO184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S160:AY184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S131:AY155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131:AO1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102:AO126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S102:AY126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S73:AY97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73:AO97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44:AO68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S44:AY68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S15:AY3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15:AO3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4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47:V258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7:K27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47:U27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247:AE27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247:AO27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S247:AY27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26"/>
  <sheetViews>
    <sheetView zoomScale="80" zoomScaleNormal="80" workbookViewId="0"/>
  </sheetViews>
  <sheetFormatPr defaultRowHeight="15" x14ac:dyDescent="0.25"/>
  <cols>
    <col min="1" max="1" width="3.7109375" customWidth="1"/>
    <col min="2" max="2" width="40.7109375" customWidth="1"/>
    <col min="3" max="10" width="12.7109375" customWidth="1"/>
    <col min="11" max="11" width="3.7109375" customWidth="1"/>
    <col min="12" max="12" width="40.7109375" customWidth="1"/>
  </cols>
  <sheetData>
    <row r="2" spans="2:13" x14ac:dyDescent="0.25">
      <c r="B2" s="3" t="s">
        <v>27</v>
      </c>
      <c r="C2" s="5">
        <f>SUMMARY!C2</f>
        <v>75395</v>
      </c>
    </row>
    <row r="3" spans="2:13" x14ac:dyDescent="0.25">
      <c r="B3" s="3" t="s">
        <v>1</v>
      </c>
      <c r="C3" s="5" t="str">
        <f>SUMMARY!C3</f>
        <v>UTM-31</v>
      </c>
    </row>
    <row r="4" spans="2:13" x14ac:dyDescent="0.25">
      <c r="B4" s="3" t="s">
        <v>3</v>
      </c>
      <c r="C4" s="6">
        <f>SUMMARY!C4</f>
        <v>682980</v>
      </c>
    </row>
    <row r="5" spans="2:13" x14ac:dyDescent="0.25">
      <c r="B5" s="3" t="s">
        <v>4</v>
      </c>
      <c r="C5" s="6">
        <f>SUMMARY!C5</f>
        <v>5990895</v>
      </c>
    </row>
    <row r="6" spans="2:13" x14ac:dyDescent="0.25">
      <c r="B6" s="3" t="s">
        <v>5</v>
      </c>
      <c r="C6" s="5" t="str">
        <f>SUMMARY!C6</f>
        <v>TNW_AT_CFSR, TNW_HD_CFSR, TNW_SW_CFSR</v>
      </c>
    </row>
    <row r="7" spans="2:13" x14ac:dyDescent="0.25">
      <c r="B7" s="3" t="s">
        <v>7</v>
      </c>
      <c r="C7" s="7">
        <f>SUMMARY!C7</f>
        <v>29037</v>
      </c>
    </row>
    <row r="8" spans="2:13" x14ac:dyDescent="0.25">
      <c r="B8" s="3" t="s">
        <v>8</v>
      </c>
      <c r="C8" s="7">
        <f>SUMMARY!C8</f>
        <v>44378</v>
      </c>
    </row>
    <row r="9" spans="2:13" x14ac:dyDescent="0.25">
      <c r="B9" s="3" t="s">
        <v>9</v>
      </c>
      <c r="C9" s="25">
        <f>SUMMARY!C9</f>
        <v>36.1</v>
      </c>
    </row>
    <row r="10" spans="2:13" x14ac:dyDescent="0.25">
      <c r="B10" s="3" t="s">
        <v>10</v>
      </c>
      <c r="C10" s="25">
        <f>SUMMARY!C10</f>
        <v>35.1</v>
      </c>
    </row>
    <row r="11" spans="2:13" x14ac:dyDescent="0.25">
      <c r="B11" s="3"/>
    </row>
    <row r="12" spans="2:13" ht="21" x14ac:dyDescent="0.25">
      <c r="B12" s="113" t="s">
        <v>120</v>
      </c>
      <c r="C12" s="113"/>
    </row>
    <row r="13" spans="2:13" ht="23.25" x14ac:dyDescent="0.25">
      <c r="B13" s="49" t="s">
        <v>121</v>
      </c>
      <c r="C13" s="50" t="s">
        <v>122</v>
      </c>
      <c r="D13" s="2"/>
      <c r="E13" s="2"/>
      <c r="F13" s="2"/>
      <c r="G13" s="2"/>
      <c r="H13" s="2"/>
      <c r="I13" s="2"/>
      <c r="J13" s="2"/>
    </row>
    <row r="14" spans="2:13" ht="23.25" x14ac:dyDescent="0.25">
      <c r="B14" s="48" t="s">
        <v>123</v>
      </c>
      <c r="C14" s="51">
        <v>1.9</v>
      </c>
      <c r="D14" s="8"/>
      <c r="E14" s="8"/>
      <c r="F14" s="8"/>
      <c r="G14" s="8"/>
      <c r="H14" s="8"/>
      <c r="I14" s="8"/>
      <c r="J14" s="8"/>
      <c r="M14" s="8"/>
    </row>
    <row r="15" spans="2:13" ht="23.25" x14ac:dyDescent="0.25">
      <c r="B15" s="48" t="s">
        <v>124</v>
      </c>
      <c r="C15" s="51">
        <v>1.6</v>
      </c>
      <c r="D15" s="8"/>
      <c r="E15" s="8"/>
      <c r="F15" s="8"/>
      <c r="G15" s="8"/>
      <c r="H15" s="8"/>
      <c r="I15" s="8"/>
      <c r="J15" s="8"/>
      <c r="M15" s="8"/>
    </row>
    <row r="16" spans="2:13" ht="23.25" x14ac:dyDescent="0.25">
      <c r="B16" s="48" t="s">
        <v>125</v>
      </c>
      <c r="C16" s="51">
        <v>1.5</v>
      </c>
      <c r="D16" s="8"/>
      <c r="E16" s="8"/>
      <c r="F16" s="8"/>
      <c r="G16" s="8"/>
      <c r="H16" s="8"/>
      <c r="I16" s="8"/>
      <c r="J16" s="8"/>
      <c r="M16" s="8"/>
    </row>
    <row r="17" spans="2:15" ht="23.25" x14ac:dyDescent="0.25">
      <c r="B17" s="48" t="s">
        <v>126</v>
      </c>
      <c r="C17" s="51">
        <v>1</v>
      </c>
      <c r="D17" s="8"/>
      <c r="E17" s="8"/>
      <c r="F17" s="8"/>
      <c r="G17" s="8"/>
      <c r="H17" s="8"/>
      <c r="I17" s="8"/>
      <c r="J17" s="8"/>
      <c r="M17" s="8"/>
    </row>
    <row r="18" spans="2:15" ht="23.25" x14ac:dyDescent="0.25">
      <c r="B18" s="48" t="s">
        <v>127</v>
      </c>
      <c r="C18" s="51">
        <v>0.5</v>
      </c>
      <c r="D18" s="8"/>
      <c r="E18" s="8"/>
      <c r="F18" s="8"/>
      <c r="G18" s="8"/>
      <c r="H18" s="8"/>
      <c r="I18" s="8"/>
      <c r="J18" s="8"/>
      <c r="M18" s="8"/>
    </row>
    <row r="19" spans="2:15" ht="23.25" x14ac:dyDescent="0.25">
      <c r="B19" s="48" t="s">
        <v>128</v>
      </c>
      <c r="C19" s="51">
        <v>0.2</v>
      </c>
      <c r="D19" s="8"/>
      <c r="E19" s="8"/>
      <c r="F19" s="8"/>
      <c r="G19" s="8"/>
      <c r="H19" s="8"/>
      <c r="I19" s="8"/>
      <c r="J19" s="8"/>
      <c r="M19" s="8"/>
    </row>
    <row r="20" spans="2:15" ht="23.25" x14ac:dyDescent="0.25">
      <c r="B20" s="48" t="s">
        <v>129</v>
      </c>
      <c r="C20" s="51">
        <v>0</v>
      </c>
      <c r="D20" s="8"/>
      <c r="E20" s="8"/>
      <c r="F20" s="8"/>
      <c r="G20" s="8"/>
      <c r="H20" s="8"/>
      <c r="I20" s="8"/>
      <c r="J20" s="8"/>
    </row>
    <row r="21" spans="2:15" x14ac:dyDescent="0.25">
      <c r="B21" s="2"/>
      <c r="C21" s="8"/>
      <c r="D21" s="8"/>
      <c r="E21" s="8"/>
      <c r="F21" s="8"/>
      <c r="G21" s="8"/>
      <c r="H21" s="8"/>
      <c r="I21" s="8"/>
      <c r="J21" s="8"/>
      <c r="M21" s="8"/>
      <c r="N21" s="8"/>
      <c r="O21" s="8"/>
    </row>
    <row r="22" spans="2:15" x14ac:dyDescent="0.25">
      <c r="B22" s="2"/>
      <c r="C22" s="8"/>
      <c r="D22" s="8"/>
      <c r="E22" s="8"/>
      <c r="F22" s="8"/>
      <c r="G22" s="8"/>
      <c r="H22" s="8"/>
      <c r="I22" s="8"/>
      <c r="J22" s="8"/>
      <c r="M22" s="8"/>
      <c r="N22" s="8"/>
      <c r="O22" s="8"/>
    </row>
    <row r="23" spans="2:15" x14ac:dyDescent="0.25">
      <c r="B23" s="2"/>
      <c r="C23" s="8"/>
      <c r="D23" s="8"/>
      <c r="E23" s="8"/>
      <c r="F23" s="8"/>
      <c r="G23" s="8"/>
      <c r="H23" s="8"/>
      <c r="I23" s="8"/>
      <c r="J23" s="8"/>
      <c r="M23" s="8"/>
      <c r="N23" s="8"/>
      <c r="O23" s="8"/>
    </row>
    <row r="24" spans="2:15" x14ac:dyDescent="0.25">
      <c r="B24" s="2"/>
      <c r="C24" s="8"/>
      <c r="D24" s="8"/>
      <c r="E24" s="8"/>
      <c r="F24" s="8"/>
      <c r="G24" s="8"/>
      <c r="H24" s="8"/>
      <c r="I24" s="8"/>
      <c r="J24" s="8"/>
    </row>
    <row r="25" spans="2:15" x14ac:dyDescent="0.25">
      <c r="B25" s="2"/>
      <c r="C25" s="8"/>
      <c r="D25" s="8"/>
      <c r="E25" s="8"/>
      <c r="F25" s="8"/>
      <c r="G25" s="8"/>
      <c r="H25" s="8"/>
      <c r="I25" s="8"/>
      <c r="J25" s="8"/>
    </row>
    <row r="26" spans="2:15" x14ac:dyDescent="0.25">
      <c r="B26" s="2"/>
      <c r="C26" s="8"/>
      <c r="D26" s="8"/>
      <c r="E26" s="8"/>
      <c r="F26" s="8"/>
      <c r="G26" s="8"/>
      <c r="H26" s="8"/>
      <c r="I26" s="8"/>
      <c r="J26" s="8"/>
    </row>
  </sheetData>
  <mergeCells count="1">
    <mergeCell ref="B12:C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81"/>
  <sheetViews>
    <sheetView zoomScale="80" zoomScaleNormal="80" workbookViewId="0"/>
  </sheetViews>
  <sheetFormatPr defaultRowHeight="15" x14ac:dyDescent="0.25"/>
  <cols>
    <col min="1" max="1" width="3.7109375" customWidth="1"/>
    <col min="2" max="2" width="40.7109375" customWidth="1"/>
    <col min="3" max="3" width="13" bestFit="1" customWidth="1"/>
    <col min="4" max="11" width="8.7109375" customWidth="1"/>
    <col min="12" max="13" width="9.140625" customWidth="1"/>
  </cols>
  <sheetData>
    <row r="2" spans="1:12" x14ac:dyDescent="0.25">
      <c r="B2" s="3" t="s">
        <v>27</v>
      </c>
      <c r="C2" s="5">
        <f>SUMMARY!C2</f>
        <v>75395</v>
      </c>
    </row>
    <row r="3" spans="1:12" x14ac:dyDescent="0.25">
      <c r="B3" s="3" t="s">
        <v>1</v>
      </c>
      <c r="C3" s="5" t="str">
        <f>SUMMARY!C3</f>
        <v>UTM-31</v>
      </c>
    </row>
    <row r="4" spans="1:12" x14ac:dyDescent="0.25">
      <c r="B4" s="3" t="s">
        <v>3</v>
      </c>
      <c r="C4" s="6">
        <f>SUMMARY!C4</f>
        <v>682980</v>
      </c>
    </row>
    <row r="5" spans="1:12" x14ac:dyDescent="0.25">
      <c r="B5" s="3" t="s">
        <v>4</v>
      </c>
      <c r="C5" s="6">
        <f>SUMMARY!C5</f>
        <v>5990895</v>
      </c>
    </row>
    <row r="6" spans="1:12" x14ac:dyDescent="0.25">
      <c r="B6" s="3" t="s">
        <v>5</v>
      </c>
      <c r="C6" s="5" t="str">
        <f>SUMMARY!C6</f>
        <v>TNW_AT_CFSR, TNW_HD_CFSR, TNW_SW_CFSR</v>
      </c>
    </row>
    <row r="7" spans="1:12" x14ac:dyDescent="0.25">
      <c r="B7" s="3" t="s">
        <v>7</v>
      </c>
      <c r="C7" s="7">
        <f>SUMMARY!C7</f>
        <v>29037</v>
      </c>
    </row>
    <row r="8" spans="1:12" x14ac:dyDescent="0.25">
      <c r="B8" s="3" t="s">
        <v>8</v>
      </c>
      <c r="C8" s="7">
        <f>SUMMARY!C8</f>
        <v>44378</v>
      </c>
    </row>
    <row r="9" spans="1:12" x14ac:dyDescent="0.25">
      <c r="B9" s="3" t="s">
        <v>9</v>
      </c>
      <c r="C9" s="25">
        <f>SUMMARY!C9</f>
        <v>36.1</v>
      </c>
    </row>
    <row r="10" spans="1:12" x14ac:dyDescent="0.25">
      <c r="B10" s="3" t="s">
        <v>10</v>
      </c>
      <c r="C10" s="25">
        <f>SUMMARY!C10</f>
        <v>35.1</v>
      </c>
    </row>
    <row r="11" spans="1:12" ht="18.75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2" ht="20.25" customHeight="1" x14ac:dyDescent="0.25">
      <c r="B12" s="3"/>
      <c r="C12" s="118" t="s">
        <v>130</v>
      </c>
      <c r="D12" s="118"/>
      <c r="E12" s="118"/>
      <c r="F12" s="118"/>
      <c r="G12" s="118"/>
      <c r="H12" s="118"/>
      <c r="I12" s="118"/>
      <c r="J12" s="118"/>
      <c r="K12" s="118"/>
    </row>
    <row r="13" spans="1:12" ht="18.75" x14ac:dyDescent="0.25">
      <c r="B13" s="1"/>
      <c r="C13" s="114" t="s">
        <v>131</v>
      </c>
      <c r="D13" s="114"/>
      <c r="E13" s="119" t="s">
        <v>32</v>
      </c>
      <c r="F13" s="120"/>
      <c r="G13" s="120"/>
      <c r="H13" s="120"/>
      <c r="I13" s="120"/>
      <c r="J13" s="120"/>
      <c r="K13" s="121"/>
    </row>
    <row r="14" spans="1:12" ht="16.5" thickBot="1" x14ac:dyDescent="0.3">
      <c r="C14" s="108"/>
      <c r="D14" s="108"/>
      <c r="E14" s="16">
        <v>1</v>
      </c>
      <c r="F14" s="16">
        <v>2</v>
      </c>
      <c r="G14" s="16">
        <v>5</v>
      </c>
      <c r="H14" s="16">
        <v>10</v>
      </c>
      <c r="I14" s="16">
        <v>50</v>
      </c>
      <c r="J14" s="16">
        <v>100</v>
      </c>
      <c r="K14" s="16">
        <v>1000</v>
      </c>
      <c r="L14" s="8"/>
    </row>
    <row r="15" spans="1:12" ht="15.75" x14ac:dyDescent="0.25">
      <c r="B15" s="2"/>
      <c r="C15" s="115" t="s">
        <v>132</v>
      </c>
      <c r="D15" s="23" t="s">
        <v>133</v>
      </c>
      <c r="E15" s="18">
        <v>2.8971194370144047</v>
      </c>
      <c r="F15" s="18">
        <v>3.0514786294221272</v>
      </c>
      <c r="G15" s="18">
        <v>3.2454409199112924</v>
      </c>
      <c r="H15" s="18">
        <v>3.3633822276649732</v>
      </c>
      <c r="I15" s="18">
        <v>3.6029286789969213</v>
      </c>
      <c r="J15" s="18">
        <v>3.7371120536607285</v>
      </c>
      <c r="K15" s="18">
        <v>4.0647178711815748</v>
      </c>
      <c r="L15" s="8"/>
    </row>
    <row r="16" spans="1:12" x14ac:dyDescent="0.25">
      <c r="B16" s="2"/>
      <c r="C16" s="116"/>
      <c r="D16" s="15" t="s">
        <v>44</v>
      </c>
      <c r="E16" s="14">
        <v>2.6381276999213128</v>
      </c>
      <c r="F16" s="14">
        <v>2.8261287868490519</v>
      </c>
      <c r="G16" s="14">
        <v>3.0414343692421602</v>
      </c>
      <c r="H16" s="14">
        <v>3.2064332547379926</v>
      </c>
      <c r="I16" s="14">
        <v>3.4792538486248259</v>
      </c>
      <c r="J16" s="14">
        <v>3.543769368292963</v>
      </c>
      <c r="K16" s="14">
        <v>3.8411081144097321</v>
      </c>
      <c r="L16" s="8"/>
    </row>
    <row r="17" spans="2:14" x14ac:dyDescent="0.25">
      <c r="B17" s="2"/>
      <c r="C17" s="116"/>
      <c r="D17" s="15" t="s">
        <v>45</v>
      </c>
      <c r="E17" s="14">
        <v>2.4151110816524803</v>
      </c>
      <c r="F17" s="14">
        <v>2.6064081117109263</v>
      </c>
      <c r="G17" s="14">
        <v>2.846451297662203</v>
      </c>
      <c r="H17" s="14">
        <v>3.0099893308208729</v>
      </c>
      <c r="I17" s="14">
        <v>3.3065643131880202</v>
      </c>
      <c r="J17" s="14">
        <v>3.4671377030284427</v>
      </c>
      <c r="K17" s="14">
        <v>3.8098091219695034</v>
      </c>
      <c r="L17" s="8"/>
    </row>
    <row r="18" spans="2:14" x14ac:dyDescent="0.25">
      <c r="B18" s="2"/>
      <c r="C18" s="116"/>
      <c r="D18" s="15" t="s">
        <v>46</v>
      </c>
      <c r="E18" s="14">
        <v>2.2897681558357541</v>
      </c>
      <c r="F18" s="14">
        <v>2.46472640273943</v>
      </c>
      <c r="G18" s="14">
        <v>2.6913508226345386</v>
      </c>
      <c r="H18" s="14">
        <v>2.8334494058466397</v>
      </c>
      <c r="I18" s="14">
        <v>3.1757554814143671</v>
      </c>
      <c r="J18" s="14">
        <v>3.2809521258899723</v>
      </c>
      <c r="K18" s="14">
        <v>3.6980610626762331</v>
      </c>
      <c r="L18" s="8"/>
    </row>
    <row r="19" spans="2:14" x14ac:dyDescent="0.25">
      <c r="B19" s="2"/>
      <c r="C19" s="116"/>
      <c r="D19" s="15" t="s">
        <v>47</v>
      </c>
      <c r="E19" s="14">
        <v>2.0049346229823297</v>
      </c>
      <c r="F19" s="14">
        <v>2.1582314974301453</v>
      </c>
      <c r="G19" s="14">
        <v>2.3038709370747621</v>
      </c>
      <c r="H19" s="14">
        <v>2.4556097088869584</v>
      </c>
      <c r="I19" s="14">
        <v>2.7226116402225027</v>
      </c>
      <c r="J19" s="14">
        <v>2.7887358690857833</v>
      </c>
      <c r="K19" s="14">
        <v>3.1490004744164466</v>
      </c>
      <c r="L19" s="8"/>
    </row>
    <row r="20" spans="2:14" x14ac:dyDescent="0.25">
      <c r="B20" s="2"/>
      <c r="C20" s="116"/>
      <c r="D20" s="15" t="s">
        <v>48</v>
      </c>
      <c r="E20" s="14">
        <v>1.8955951411740872</v>
      </c>
      <c r="F20" s="14">
        <v>1.9865293782567586</v>
      </c>
      <c r="G20" s="14">
        <v>2.1289756395377086</v>
      </c>
      <c r="H20" s="14">
        <v>2.218176039597747</v>
      </c>
      <c r="I20" s="14">
        <v>2.3753297061278098</v>
      </c>
      <c r="J20" s="14">
        <v>2.4669093840713385</v>
      </c>
      <c r="K20" s="14">
        <v>2.6781813606642451</v>
      </c>
    </row>
    <row r="21" spans="2:14" x14ac:dyDescent="0.25">
      <c r="B21" s="2"/>
      <c r="C21" s="116"/>
      <c r="D21" s="15" t="s">
        <v>49</v>
      </c>
      <c r="E21" s="14">
        <v>1.9106955721100274</v>
      </c>
      <c r="F21" s="14">
        <v>2.0069544915326589</v>
      </c>
      <c r="G21" s="14">
        <v>2.1563978970074307</v>
      </c>
      <c r="H21" s="14">
        <v>2.2274026839390424</v>
      </c>
      <c r="I21" s="14">
        <v>2.329280636211565</v>
      </c>
      <c r="J21" s="14">
        <v>2.4377149572945283</v>
      </c>
      <c r="K21" s="14">
        <v>2.5358022118138503</v>
      </c>
      <c r="L21" s="8"/>
      <c r="M21" s="8"/>
      <c r="N21" s="8"/>
    </row>
    <row r="22" spans="2:14" x14ac:dyDescent="0.25">
      <c r="B22" s="2"/>
      <c r="C22" s="116"/>
      <c r="D22" s="15" t="s">
        <v>50</v>
      </c>
      <c r="E22" s="14">
        <v>1.9350434298123116</v>
      </c>
      <c r="F22" s="14">
        <v>2.0529573916937256</v>
      </c>
      <c r="G22" s="14">
        <v>2.196308221299347</v>
      </c>
      <c r="H22" s="14">
        <v>2.2543678262240276</v>
      </c>
      <c r="I22" s="14">
        <v>2.4405191766484311</v>
      </c>
      <c r="J22" s="14">
        <v>2.4942382540897503</v>
      </c>
      <c r="K22" s="14">
        <v>2.61560736166552</v>
      </c>
      <c r="L22" s="8"/>
      <c r="M22" s="8"/>
      <c r="N22" s="8"/>
    </row>
    <row r="23" spans="2:14" x14ac:dyDescent="0.25">
      <c r="B23" s="2"/>
      <c r="C23" s="116"/>
      <c r="D23" s="15" t="s">
        <v>51</v>
      </c>
      <c r="E23" s="14">
        <v>1.9980508132906198</v>
      </c>
      <c r="F23" s="14">
        <v>2.130847979174701</v>
      </c>
      <c r="G23" s="14">
        <v>2.2440170039417846</v>
      </c>
      <c r="H23" s="14">
        <v>2.3049782934941034</v>
      </c>
      <c r="I23" s="14">
        <v>2.5032716019075232</v>
      </c>
      <c r="J23" s="14">
        <v>2.5290683088085477</v>
      </c>
      <c r="K23" s="14">
        <v>2.758586058529509</v>
      </c>
      <c r="L23" s="9"/>
      <c r="M23" s="9"/>
      <c r="N23" s="8"/>
    </row>
    <row r="24" spans="2:14" x14ac:dyDescent="0.25">
      <c r="B24" s="2"/>
      <c r="C24" s="116"/>
      <c r="D24" s="15" t="s">
        <v>52</v>
      </c>
      <c r="E24" s="14">
        <v>2.1354350625939698</v>
      </c>
      <c r="F24" s="14">
        <v>2.2451492994865441</v>
      </c>
      <c r="G24" s="14">
        <v>2.4163657523716862</v>
      </c>
      <c r="H24" s="14">
        <v>2.5073281085251944</v>
      </c>
      <c r="I24" s="14">
        <v>2.7437830207697762</v>
      </c>
      <c r="J24" s="14">
        <v>2.7892751950298083</v>
      </c>
      <c r="K24" s="14">
        <v>3.0479128184984754</v>
      </c>
    </row>
    <row r="25" spans="2:14" x14ac:dyDescent="0.25">
      <c r="B25" s="2"/>
      <c r="C25" s="116"/>
      <c r="D25" s="15" t="s">
        <v>53</v>
      </c>
      <c r="E25" s="14">
        <v>2.2745459082910737</v>
      </c>
      <c r="F25" s="14">
        <v>2.4411707667640234</v>
      </c>
      <c r="G25" s="14">
        <v>2.6420547527662168</v>
      </c>
      <c r="H25" s="14">
        <v>2.769346085885096</v>
      </c>
      <c r="I25" s="14">
        <v>3.0448084556794832</v>
      </c>
      <c r="J25" s="14">
        <v>3.1984850589267451</v>
      </c>
      <c r="K25" s="14">
        <v>3.5370705166639702</v>
      </c>
    </row>
    <row r="26" spans="2:14" x14ac:dyDescent="0.25">
      <c r="B26" s="2"/>
      <c r="C26" s="116"/>
      <c r="D26" s="15" t="s">
        <v>54</v>
      </c>
      <c r="E26" s="14">
        <v>2.4384938077788485</v>
      </c>
      <c r="F26" s="14">
        <v>2.6281540664352461</v>
      </c>
      <c r="G26" s="14">
        <v>2.8660717965546811</v>
      </c>
      <c r="H26" s="14">
        <v>3.0214988957631941</v>
      </c>
      <c r="I26" s="14">
        <v>3.3387600779853086</v>
      </c>
      <c r="J26" s="14">
        <v>3.4848197856164105</v>
      </c>
      <c r="K26" s="14">
        <v>3.8505509012227805</v>
      </c>
    </row>
    <row r="27" spans="2:14" ht="15.75" thickBot="1" x14ac:dyDescent="0.3">
      <c r="B27" s="2"/>
      <c r="C27" s="117"/>
      <c r="D27" s="24" t="s">
        <v>55</v>
      </c>
      <c r="E27" s="21">
        <v>2.5021776277066179</v>
      </c>
      <c r="F27" s="21">
        <v>2.69695477709669</v>
      </c>
      <c r="G27" s="21">
        <v>2.927455942694559</v>
      </c>
      <c r="H27" s="21">
        <v>3.0509284090909139</v>
      </c>
      <c r="I27" s="21">
        <v>3.3395169794916866</v>
      </c>
      <c r="J27" s="21">
        <v>3.4744262428132493</v>
      </c>
      <c r="K27" s="21">
        <v>3.7832445746985175</v>
      </c>
    </row>
    <row r="29" spans="2:14" x14ac:dyDescent="0.25">
      <c r="B29" s="1"/>
    </row>
    <row r="30" spans="2:14" ht="18.75" x14ac:dyDescent="0.25">
      <c r="C30" s="118" t="s">
        <v>134</v>
      </c>
      <c r="D30" s="118"/>
      <c r="E30" s="118"/>
      <c r="F30" s="118"/>
      <c r="G30" s="118"/>
      <c r="H30" s="118"/>
      <c r="I30" s="118"/>
      <c r="J30" s="118"/>
      <c r="K30" s="118"/>
    </row>
    <row r="31" spans="2:14" ht="18.75" x14ac:dyDescent="0.25">
      <c r="B31" s="2"/>
      <c r="C31" s="114" t="s">
        <v>131</v>
      </c>
      <c r="D31" s="114"/>
      <c r="E31" s="119" t="s">
        <v>32</v>
      </c>
      <c r="F31" s="120"/>
      <c r="G31" s="120"/>
      <c r="H31" s="120"/>
      <c r="I31" s="120"/>
      <c r="J31" s="120"/>
      <c r="K31" s="121"/>
    </row>
    <row r="32" spans="2:14" ht="16.5" thickBot="1" x14ac:dyDescent="0.3">
      <c r="B32" s="2"/>
      <c r="C32" s="108"/>
      <c r="D32" s="108"/>
      <c r="E32" s="16">
        <v>1</v>
      </c>
      <c r="F32" s="16">
        <v>2</v>
      </c>
      <c r="G32" s="16">
        <v>5</v>
      </c>
      <c r="H32" s="16">
        <v>10</v>
      </c>
      <c r="I32" s="16">
        <v>50</v>
      </c>
      <c r="J32" s="16">
        <v>100</v>
      </c>
      <c r="K32" s="16">
        <v>1000</v>
      </c>
    </row>
    <row r="33" spans="2:13" ht="15.75" x14ac:dyDescent="0.25">
      <c r="B33" s="2"/>
      <c r="C33" s="115" t="s">
        <v>132</v>
      </c>
      <c r="D33" s="23" t="s">
        <v>133</v>
      </c>
      <c r="E33" s="18">
        <v>-0.49207463403735979</v>
      </c>
      <c r="F33" s="18">
        <v>-0.59680816523354341</v>
      </c>
      <c r="G33" s="18">
        <v>-0.74424215353952872</v>
      </c>
      <c r="H33" s="18">
        <v>-0.80940636280801681</v>
      </c>
      <c r="I33" s="18">
        <v>-1.0054895637930039</v>
      </c>
      <c r="J33" s="18">
        <v>-1.0998978851148999</v>
      </c>
      <c r="K33" s="18">
        <v>-1.3832603728022284</v>
      </c>
    </row>
    <row r="34" spans="2:13" x14ac:dyDescent="0.25">
      <c r="B34" s="2"/>
      <c r="C34" s="116"/>
      <c r="D34" s="15" t="s">
        <v>44</v>
      </c>
      <c r="E34" s="14">
        <v>-0.21475241650592092</v>
      </c>
      <c r="F34" s="14">
        <v>-0.34807941241719387</v>
      </c>
      <c r="G34" s="14">
        <v>-0.51667084334408808</v>
      </c>
      <c r="H34" s="14">
        <v>-0.60779410501117415</v>
      </c>
      <c r="I34" s="14">
        <v>-0.81456110984329599</v>
      </c>
      <c r="J34" s="14">
        <v>-0.93245226600594511</v>
      </c>
      <c r="K34" s="14">
        <v>-1.1933363999518865</v>
      </c>
    </row>
    <row r="35" spans="2:13" x14ac:dyDescent="0.25">
      <c r="B35" s="2"/>
      <c r="C35" s="116"/>
      <c r="D35" s="15" t="s">
        <v>45</v>
      </c>
      <c r="E35" s="14">
        <v>-0.27832251513825013</v>
      </c>
      <c r="F35" s="14">
        <v>-0.39899929830141595</v>
      </c>
      <c r="G35" s="14">
        <v>-0.57449707113568771</v>
      </c>
      <c r="H35" s="14">
        <v>-0.6953499751378065</v>
      </c>
      <c r="I35" s="14">
        <v>-0.92170315292519156</v>
      </c>
      <c r="J35" s="14">
        <v>-0.99243137855057217</v>
      </c>
      <c r="K35" s="14">
        <v>-1.2373776300415955</v>
      </c>
    </row>
    <row r="36" spans="2:13" x14ac:dyDescent="0.25">
      <c r="B36" s="2"/>
      <c r="C36" s="116"/>
      <c r="D36" s="15" t="s">
        <v>46</v>
      </c>
      <c r="E36" s="14">
        <v>-0.24706703880245148</v>
      </c>
      <c r="F36" s="14">
        <v>-0.35706792945283167</v>
      </c>
      <c r="G36" s="14">
        <v>-0.50640067066639238</v>
      </c>
      <c r="H36" s="14">
        <v>-0.59246126695587353</v>
      </c>
      <c r="I36" s="14">
        <v>-0.79322636549143377</v>
      </c>
      <c r="J36" s="14">
        <v>-0.86696326388944411</v>
      </c>
      <c r="K36" s="14">
        <v>-1.1155182503597971</v>
      </c>
    </row>
    <row r="37" spans="2:13" x14ac:dyDescent="0.25">
      <c r="B37" s="2"/>
      <c r="C37" s="116"/>
      <c r="D37" s="15" t="s">
        <v>47</v>
      </c>
      <c r="E37" s="14">
        <v>-0.11746785803444026</v>
      </c>
      <c r="F37" s="14">
        <v>-0.19778178777866523</v>
      </c>
      <c r="G37" s="14">
        <v>-0.32217453547320085</v>
      </c>
      <c r="H37" s="14">
        <v>-0.37690380015936775</v>
      </c>
      <c r="I37" s="14">
        <v>-0.52437990361126396</v>
      </c>
      <c r="J37" s="14">
        <v>-0.57426735079644309</v>
      </c>
      <c r="K37" s="14">
        <v>-0.73145586948439778</v>
      </c>
    </row>
    <row r="38" spans="2:13" x14ac:dyDescent="0.25">
      <c r="B38" s="2"/>
      <c r="C38" s="116"/>
      <c r="D38" s="15" t="s">
        <v>48</v>
      </c>
      <c r="E38" s="14">
        <v>-8.0703444117094514E-2</v>
      </c>
      <c r="F38" s="14">
        <v>-0.14053243888360481</v>
      </c>
      <c r="G38" s="14">
        <v>-0.19485872073659419</v>
      </c>
      <c r="H38" s="14">
        <v>-0.2615418436149119</v>
      </c>
      <c r="I38" s="14">
        <v>-0.380223877865351</v>
      </c>
      <c r="J38" s="14">
        <v>-0.39621849934974374</v>
      </c>
      <c r="K38" s="14">
        <v>-0.45831201431775614</v>
      </c>
    </row>
    <row r="39" spans="2:13" x14ac:dyDescent="0.25">
      <c r="B39" s="2"/>
      <c r="C39" s="116"/>
      <c r="D39" s="15" t="s">
        <v>49</v>
      </c>
      <c r="E39" s="14">
        <v>-1.9959329868261443E-2</v>
      </c>
      <c r="F39" s="14">
        <v>-9.0055664166819899E-2</v>
      </c>
      <c r="G39" s="14">
        <v>-0.15630458381609599</v>
      </c>
      <c r="H39" s="14">
        <v>-0.18401486732023917</v>
      </c>
      <c r="I39" s="14">
        <v>-0.23694996309020736</v>
      </c>
      <c r="J39" s="14">
        <v>-0.32241401604311798</v>
      </c>
      <c r="K39" s="14">
        <v>-0.40207334332244432</v>
      </c>
      <c r="L39" s="4"/>
      <c r="M39" s="4"/>
    </row>
    <row r="40" spans="2:13" x14ac:dyDescent="0.25">
      <c r="B40" s="2"/>
      <c r="C40" s="116"/>
      <c r="D40" s="15" t="s">
        <v>50</v>
      </c>
      <c r="E40" s="14">
        <v>2.5906729752521812E-2</v>
      </c>
      <c r="F40" s="14">
        <v>-5.5398999554287155E-2</v>
      </c>
      <c r="G40" s="14">
        <v>-0.13767961232200499</v>
      </c>
      <c r="H40" s="14">
        <v>-0.17255922886777156</v>
      </c>
      <c r="I40" s="14">
        <v>-0.20458296676231297</v>
      </c>
      <c r="J40" s="14">
        <v>-0.23795108225849215</v>
      </c>
      <c r="K40" s="14">
        <v>-0.39330117510614249</v>
      </c>
    </row>
    <row r="41" spans="2:13" x14ac:dyDescent="0.25">
      <c r="B41" s="2"/>
      <c r="C41" s="116"/>
      <c r="D41" s="15" t="s">
        <v>51</v>
      </c>
      <c r="E41" s="14">
        <v>7.8045035095715524E-3</v>
      </c>
      <c r="F41" s="14">
        <v>-4.2879342466808655E-2</v>
      </c>
      <c r="G41" s="14">
        <v>-0.13487209670400657</v>
      </c>
      <c r="H41" s="14">
        <v>-0.17393132878147216</v>
      </c>
      <c r="I41" s="14">
        <v>-0.23533146679451997</v>
      </c>
      <c r="J41" s="14">
        <v>-0.32299954292023036</v>
      </c>
      <c r="K41" s="14">
        <v>-0.40507511193612977</v>
      </c>
    </row>
    <row r="42" spans="2:13" x14ac:dyDescent="0.25">
      <c r="B42" s="2"/>
      <c r="C42" s="116"/>
      <c r="D42" s="15" t="s">
        <v>52</v>
      </c>
      <c r="E42" s="14">
        <v>-4.3681667869436211E-2</v>
      </c>
      <c r="F42" s="14">
        <v>-0.11967846837791025</v>
      </c>
      <c r="G42" s="14">
        <v>-0.18969769748045037</v>
      </c>
      <c r="H42" s="14">
        <v>-0.26203248227393128</v>
      </c>
      <c r="I42" s="14">
        <v>-0.39390857684769076</v>
      </c>
      <c r="J42" s="14">
        <v>-0.41914238167780155</v>
      </c>
      <c r="K42" s="14">
        <v>-0.60564585575612284</v>
      </c>
    </row>
    <row r="43" spans="2:13" x14ac:dyDescent="0.25">
      <c r="B43" s="2"/>
      <c r="C43" s="116"/>
      <c r="D43" s="15" t="s">
        <v>53</v>
      </c>
      <c r="E43" s="14">
        <v>-0.11576112620052774</v>
      </c>
      <c r="F43" s="14">
        <v>-0.21124312995899208</v>
      </c>
      <c r="G43" s="14">
        <v>-0.35600700067622909</v>
      </c>
      <c r="H43" s="14">
        <v>-0.42616860507908211</v>
      </c>
      <c r="I43" s="14">
        <v>-0.60183109321712069</v>
      </c>
      <c r="J43" s="14">
        <v>-0.68518833651758992</v>
      </c>
      <c r="K43" s="14">
        <v>-0.87575294051162156</v>
      </c>
    </row>
    <row r="44" spans="2:13" x14ac:dyDescent="0.25">
      <c r="C44" s="116"/>
      <c r="D44" s="15" t="s">
        <v>54</v>
      </c>
      <c r="E44" s="14">
        <v>-0.15288898271951881</v>
      </c>
      <c r="F44" s="14">
        <v>-0.28401082769229141</v>
      </c>
      <c r="G44" s="14">
        <v>-0.41651141711518336</v>
      </c>
      <c r="H44" s="14">
        <v>-0.5401055509313375</v>
      </c>
      <c r="I44" s="14">
        <v>-0.74798133570438263</v>
      </c>
      <c r="J44" s="14">
        <v>-0.80269931219064816</v>
      </c>
      <c r="K44" s="14">
        <v>-1.0513428460367771</v>
      </c>
    </row>
    <row r="45" spans="2:13" ht="15.75" thickBot="1" x14ac:dyDescent="0.3">
      <c r="B45" s="1"/>
      <c r="C45" s="117"/>
      <c r="D45" s="24" t="s">
        <v>55</v>
      </c>
      <c r="E45" s="21">
        <v>-0.16331469516612887</v>
      </c>
      <c r="F45" s="21">
        <v>-0.29878613472678361</v>
      </c>
      <c r="G45" s="21">
        <v>-0.4464370931148377</v>
      </c>
      <c r="H45" s="21">
        <v>-0.56429237980199465</v>
      </c>
      <c r="I45" s="21">
        <v>-0.78790249287586156</v>
      </c>
      <c r="J45" s="21">
        <v>-0.87935788582731489</v>
      </c>
      <c r="K45" s="21">
        <v>-1.1753792960044076</v>
      </c>
    </row>
    <row r="46" spans="2:13" x14ac:dyDescent="0.25">
      <c r="C46" s="2"/>
      <c r="D46" s="2"/>
      <c r="E46" s="2"/>
      <c r="F46" s="2"/>
      <c r="G46" s="2"/>
      <c r="H46" s="2"/>
      <c r="I46" s="2"/>
      <c r="J46" s="2"/>
    </row>
    <row r="47" spans="2:13" x14ac:dyDescent="0.25">
      <c r="B47" s="2"/>
    </row>
    <row r="48" spans="2:13" ht="18.75" x14ac:dyDescent="0.25">
      <c r="B48" s="2"/>
      <c r="C48" s="118" t="s">
        <v>135</v>
      </c>
      <c r="D48" s="118"/>
      <c r="E48" s="118"/>
      <c r="F48" s="118"/>
      <c r="G48" s="118"/>
      <c r="H48" s="118"/>
      <c r="I48" s="118"/>
      <c r="J48" s="118"/>
      <c r="K48" s="118"/>
    </row>
    <row r="49" spans="2:13" ht="18.75" x14ac:dyDescent="0.25">
      <c r="B49" s="2"/>
      <c r="C49" s="114" t="s">
        <v>131</v>
      </c>
      <c r="D49" s="114"/>
      <c r="E49" s="119" t="s">
        <v>32</v>
      </c>
      <c r="F49" s="120"/>
      <c r="G49" s="120"/>
      <c r="H49" s="120"/>
      <c r="I49" s="120"/>
      <c r="J49" s="120"/>
      <c r="K49" s="121"/>
    </row>
    <row r="50" spans="2:13" ht="16.5" thickBot="1" x14ac:dyDescent="0.3">
      <c r="B50" s="2"/>
      <c r="C50" s="108"/>
      <c r="D50" s="108"/>
      <c r="E50" s="16">
        <v>1</v>
      </c>
      <c r="F50" s="16">
        <v>2</v>
      </c>
      <c r="G50" s="16">
        <v>5</v>
      </c>
      <c r="H50" s="16">
        <v>10</v>
      </c>
      <c r="I50" s="16">
        <v>50</v>
      </c>
      <c r="J50" s="16">
        <v>100</v>
      </c>
      <c r="K50" s="16">
        <v>1000</v>
      </c>
    </row>
    <row r="51" spans="2:13" ht="15.75" x14ac:dyDescent="0.25">
      <c r="B51" s="2"/>
      <c r="C51" s="115" t="s">
        <v>132</v>
      </c>
      <c r="D51" s="23" t="s">
        <v>133</v>
      </c>
      <c r="E51" s="18">
        <v>1.4410448585160383</v>
      </c>
      <c r="F51" s="18">
        <v>1.6118058572154197</v>
      </c>
      <c r="G51" s="18">
        <v>1.8137815155904469</v>
      </c>
      <c r="H51" s="18">
        <v>1.9706391777708923</v>
      </c>
      <c r="I51" s="18">
        <v>2.2494446213610195</v>
      </c>
      <c r="J51" s="18">
        <v>2.3711463485034181</v>
      </c>
      <c r="K51" s="18">
        <v>2.7405999108759822</v>
      </c>
    </row>
    <row r="52" spans="2:13" x14ac:dyDescent="0.25">
      <c r="B52" s="2"/>
      <c r="C52" s="116"/>
      <c r="D52" s="15" t="s">
        <v>44</v>
      </c>
      <c r="E52" s="14">
        <v>1.1431572170667206</v>
      </c>
      <c r="F52" s="14">
        <v>1.3373843768863125</v>
      </c>
      <c r="G52" s="14">
        <v>1.5792317920832719</v>
      </c>
      <c r="H52" s="14">
        <v>1.7541489442801719</v>
      </c>
      <c r="I52" s="14">
        <v>2.0488761804278171</v>
      </c>
      <c r="J52" s="14">
        <v>2.1968555696499572</v>
      </c>
      <c r="K52" s="14">
        <v>2.5492739077283377</v>
      </c>
    </row>
    <row r="53" spans="2:13" x14ac:dyDescent="0.25">
      <c r="B53" s="2"/>
      <c r="C53" s="116"/>
      <c r="D53" s="15" t="s">
        <v>45</v>
      </c>
      <c r="E53" s="14">
        <v>0.97245729095275113</v>
      </c>
      <c r="F53" s="14">
        <v>1.1596692340370112</v>
      </c>
      <c r="G53" s="14">
        <v>1.4335045415798711</v>
      </c>
      <c r="H53" s="14">
        <v>1.6137136927765663</v>
      </c>
      <c r="I53" s="14">
        <v>1.9940182968947184</v>
      </c>
      <c r="J53" s="14">
        <v>2.1207925091158484</v>
      </c>
      <c r="K53" s="14">
        <v>2.4990049705951165</v>
      </c>
    </row>
    <row r="54" spans="2:13" x14ac:dyDescent="0.25">
      <c r="B54" s="2"/>
      <c r="C54" s="116"/>
      <c r="D54" s="15" t="s">
        <v>46</v>
      </c>
      <c r="E54" s="14">
        <v>0.79674538686254726</v>
      </c>
      <c r="F54" s="14">
        <v>0.98033470485228535</v>
      </c>
      <c r="G54" s="14">
        <v>1.2083257489082293</v>
      </c>
      <c r="H54" s="14">
        <v>1.3644272147275502</v>
      </c>
      <c r="I54" s="14">
        <v>1.730938068011072</v>
      </c>
      <c r="J54" s="14">
        <v>1.8320648752893043</v>
      </c>
      <c r="K54" s="14">
        <v>2.239364636863816</v>
      </c>
    </row>
    <row r="55" spans="2:13" x14ac:dyDescent="0.25">
      <c r="B55" s="2"/>
      <c r="C55" s="116"/>
      <c r="D55" s="15" t="s">
        <v>47</v>
      </c>
      <c r="E55" s="14">
        <v>0.5179972351137202</v>
      </c>
      <c r="F55" s="14">
        <v>0.64532481936915498</v>
      </c>
      <c r="G55" s="14">
        <v>0.8373504411129522</v>
      </c>
      <c r="H55" s="14">
        <v>0.9637693316061261</v>
      </c>
      <c r="I55" s="14">
        <v>1.2714819213370787</v>
      </c>
      <c r="J55" s="14">
        <v>1.3602622972502574</v>
      </c>
      <c r="K55" s="14">
        <v>1.7375621348492813</v>
      </c>
      <c r="L55" s="4"/>
      <c r="M55" s="4"/>
    </row>
    <row r="56" spans="2:13" x14ac:dyDescent="0.25">
      <c r="B56" s="2"/>
      <c r="C56" s="116"/>
      <c r="D56" s="15" t="s">
        <v>48</v>
      </c>
      <c r="E56" s="14">
        <v>0.33657377983071812</v>
      </c>
      <c r="F56" s="14">
        <v>0.42622580726511061</v>
      </c>
      <c r="G56" s="14">
        <v>0.57344270428146549</v>
      </c>
      <c r="H56" s="14">
        <v>0.65037531961275397</v>
      </c>
      <c r="I56" s="14">
        <v>0.85367122687700037</v>
      </c>
      <c r="J56" s="14">
        <v>0.89959804474621297</v>
      </c>
      <c r="K56" s="14">
        <v>1.1326088235453502</v>
      </c>
    </row>
    <row r="57" spans="2:13" x14ac:dyDescent="0.25">
      <c r="B57" s="2"/>
      <c r="C57" s="116"/>
      <c r="D57" s="15" t="s">
        <v>49</v>
      </c>
      <c r="E57" s="14">
        <v>0.3363168351750197</v>
      </c>
      <c r="F57" s="14">
        <v>0.42492012271330987</v>
      </c>
      <c r="G57" s="14">
        <v>0.56202007784423824</v>
      </c>
      <c r="H57" s="14">
        <v>0.63390180881896452</v>
      </c>
      <c r="I57" s="14">
        <v>0.78329575012419139</v>
      </c>
      <c r="J57" s="14">
        <v>0.85447907364548958</v>
      </c>
      <c r="K57" s="14">
        <v>1.0149282779067004</v>
      </c>
    </row>
    <row r="58" spans="2:13" x14ac:dyDescent="0.25">
      <c r="B58" s="2"/>
      <c r="C58" s="116"/>
      <c r="D58" s="15" t="s">
        <v>50</v>
      </c>
      <c r="E58" s="14">
        <v>0.35692143017677286</v>
      </c>
      <c r="F58" s="14">
        <v>0.45997483952120843</v>
      </c>
      <c r="G58" s="14">
        <v>0.60553056810028794</v>
      </c>
      <c r="H58" s="14">
        <v>0.6645958916113095</v>
      </c>
      <c r="I58" s="14">
        <v>0.85636808505548845</v>
      </c>
      <c r="J58" s="14">
        <v>0.89390113641420865</v>
      </c>
      <c r="K58" s="14">
        <v>1.1065902545870432</v>
      </c>
    </row>
    <row r="59" spans="2:13" x14ac:dyDescent="0.25">
      <c r="B59" s="2"/>
      <c r="C59" s="116"/>
      <c r="D59" s="15" t="s">
        <v>51</v>
      </c>
      <c r="E59" s="14">
        <v>0.45641096638359829</v>
      </c>
      <c r="F59" s="14">
        <v>0.57061680995212694</v>
      </c>
      <c r="G59" s="14">
        <v>0.67199373976862742</v>
      </c>
      <c r="H59" s="14">
        <v>0.7882062403041642</v>
      </c>
      <c r="I59" s="14">
        <v>0.96206399523806974</v>
      </c>
      <c r="J59" s="14">
        <v>1.0667184565679002</v>
      </c>
      <c r="K59" s="14">
        <v>1.3092152676031288</v>
      </c>
    </row>
    <row r="60" spans="2:13" x14ac:dyDescent="0.25">
      <c r="C60" s="116"/>
      <c r="D60" s="15" t="s">
        <v>52</v>
      </c>
      <c r="E60" s="14">
        <v>0.61102784416981726</v>
      </c>
      <c r="F60" s="14">
        <v>0.76431024104992917</v>
      </c>
      <c r="G60" s="14">
        <v>0.91048150043782439</v>
      </c>
      <c r="H60" s="14">
        <v>1.0607115140745553</v>
      </c>
      <c r="I60" s="14">
        <v>1.3211910253204686</v>
      </c>
      <c r="J60" s="14">
        <v>1.4067391912832503</v>
      </c>
      <c r="K60" s="14">
        <v>1.7514287180405792</v>
      </c>
    </row>
    <row r="61" spans="2:13" x14ac:dyDescent="0.25">
      <c r="B61" s="1"/>
      <c r="C61" s="116"/>
      <c r="D61" s="15" t="s">
        <v>53</v>
      </c>
      <c r="E61" s="14">
        <v>0.81590478227643892</v>
      </c>
      <c r="F61" s="14">
        <v>0.99550296184847809</v>
      </c>
      <c r="G61" s="14">
        <v>1.2089080454498895</v>
      </c>
      <c r="H61" s="14">
        <v>1.3521485740244796</v>
      </c>
      <c r="I61" s="14">
        <v>1.6681770590773506</v>
      </c>
      <c r="J61" s="14">
        <v>1.7864458175549982</v>
      </c>
      <c r="K61" s="14">
        <v>2.1568763442602532</v>
      </c>
    </row>
    <row r="62" spans="2:13" x14ac:dyDescent="0.25">
      <c r="C62" s="116"/>
      <c r="D62" s="15" t="s">
        <v>54</v>
      </c>
      <c r="E62" s="14">
        <v>0.94792356529936261</v>
      </c>
      <c r="F62" s="14">
        <v>1.1229813962638884</v>
      </c>
      <c r="G62" s="14">
        <v>1.3699214319585729</v>
      </c>
      <c r="H62" s="14">
        <v>1.5619377398394132</v>
      </c>
      <c r="I62" s="14">
        <v>1.9426291671424234</v>
      </c>
      <c r="J62" s="14">
        <v>2.0553382778307223</v>
      </c>
      <c r="K62" s="14">
        <v>2.4949789514468366</v>
      </c>
    </row>
    <row r="63" spans="2:13" ht="15.75" thickBot="1" x14ac:dyDescent="0.3">
      <c r="B63" s="2"/>
      <c r="C63" s="117"/>
      <c r="D63" s="24" t="s">
        <v>55</v>
      </c>
      <c r="E63" s="21">
        <v>1.0076775892900112</v>
      </c>
      <c r="F63" s="21">
        <v>1.1967809246274861</v>
      </c>
      <c r="G63" s="21">
        <v>1.4348682997370059</v>
      </c>
      <c r="H63" s="21">
        <v>1.5893768504951633</v>
      </c>
      <c r="I63" s="21">
        <v>1.9387990456190851</v>
      </c>
      <c r="J63" s="21">
        <v>2.0410655261803328</v>
      </c>
      <c r="K63" s="21">
        <v>2.4397003942727609</v>
      </c>
    </row>
    <row r="64" spans="2:13" x14ac:dyDescent="0.25">
      <c r="B64" s="2"/>
    </row>
    <row r="65" spans="2:13" x14ac:dyDescent="0.25">
      <c r="B65" s="2"/>
    </row>
    <row r="66" spans="2:13" ht="18.75" x14ac:dyDescent="0.25">
      <c r="B66" s="2"/>
      <c r="C66" s="118" t="s">
        <v>136</v>
      </c>
      <c r="D66" s="118"/>
      <c r="E66" s="118"/>
      <c r="F66" s="118"/>
      <c r="G66" s="118"/>
      <c r="H66" s="118"/>
      <c r="I66" s="118"/>
      <c r="J66" s="118"/>
      <c r="K66" s="118"/>
    </row>
    <row r="67" spans="2:13" ht="18.75" x14ac:dyDescent="0.25">
      <c r="B67" s="2"/>
      <c r="C67" s="114" t="s">
        <v>131</v>
      </c>
      <c r="D67" s="114"/>
      <c r="E67" s="119" t="s">
        <v>32</v>
      </c>
      <c r="F67" s="120"/>
      <c r="G67" s="120"/>
      <c r="H67" s="120"/>
      <c r="I67" s="120"/>
      <c r="J67" s="120"/>
      <c r="K67" s="121"/>
    </row>
    <row r="68" spans="2:13" ht="16.5" thickBot="1" x14ac:dyDescent="0.3">
      <c r="B68" s="2"/>
      <c r="C68" s="108"/>
      <c r="D68" s="108"/>
      <c r="E68" s="16">
        <v>1</v>
      </c>
      <c r="F68" s="16">
        <v>2</v>
      </c>
      <c r="G68" s="16">
        <v>5</v>
      </c>
      <c r="H68" s="16">
        <v>10</v>
      </c>
      <c r="I68" s="16">
        <v>50</v>
      </c>
      <c r="J68" s="16">
        <v>100</v>
      </c>
      <c r="K68" s="16">
        <v>1000</v>
      </c>
    </row>
    <row r="69" spans="2:13" ht="15.75" x14ac:dyDescent="0.25">
      <c r="B69" s="2"/>
      <c r="C69" s="115" t="s">
        <v>132</v>
      </c>
      <c r="D69" s="23" t="s">
        <v>133</v>
      </c>
      <c r="E69" s="18">
        <v>-0.8942750511464842</v>
      </c>
      <c r="F69" s="18">
        <v>-0.99383052796561566</v>
      </c>
      <c r="G69" s="18">
        <v>-1.1171079909707802</v>
      </c>
      <c r="H69" s="18">
        <v>-1.2123985966866579</v>
      </c>
      <c r="I69" s="18">
        <v>-1.3909437316566673</v>
      </c>
      <c r="J69" s="18">
        <v>-1.4723584619746615</v>
      </c>
      <c r="K69" s="18">
        <v>-1.7460821599920768</v>
      </c>
    </row>
    <row r="70" spans="2:13" x14ac:dyDescent="0.25">
      <c r="B70" s="2"/>
      <c r="C70" s="116"/>
      <c r="D70" s="15" t="s">
        <v>44</v>
      </c>
      <c r="E70" s="14">
        <v>-0.64628404300498432</v>
      </c>
      <c r="F70" s="14">
        <v>-0.76462228151536704</v>
      </c>
      <c r="G70" s="14">
        <v>-0.90818974200591052</v>
      </c>
      <c r="H70" s="14">
        <v>-0.99451090838683687</v>
      </c>
      <c r="I70" s="14">
        <v>-1.198749683309204</v>
      </c>
      <c r="J70" s="14">
        <v>-1.2593591478155937</v>
      </c>
      <c r="K70" s="14">
        <v>-1.5012203164882065</v>
      </c>
    </row>
    <row r="71" spans="2:13" x14ac:dyDescent="0.25">
      <c r="B71" s="2"/>
      <c r="C71" s="116"/>
      <c r="D71" s="15" t="s">
        <v>45</v>
      </c>
      <c r="E71" s="14">
        <v>-0.66250371224887461</v>
      </c>
      <c r="F71" s="14">
        <v>-0.7889065244834198</v>
      </c>
      <c r="G71" s="14">
        <v>-0.94619123137504546</v>
      </c>
      <c r="H71" s="14">
        <v>-1.0593455399116953</v>
      </c>
      <c r="I71" s="14">
        <v>-1.2670406099832965</v>
      </c>
      <c r="J71" s="14">
        <v>-1.3655685771735397</v>
      </c>
      <c r="K71" s="14">
        <v>-1.6437562403968176</v>
      </c>
      <c r="L71" s="4"/>
      <c r="M71" s="4"/>
    </row>
    <row r="72" spans="2:13" x14ac:dyDescent="0.25">
      <c r="B72" s="2"/>
      <c r="C72" s="116"/>
      <c r="D72" s="15" t="s">
        <v>46</v>
      </c>
      <c r="E72" s="14">
        <v>-0.62431479772959275</v>
      </c>
      <c r="F72" s="14">
        <v>-0.73317552033313871</v>
      </c>
      <c r="G72" s="14">
        <v>-0.88041004070043305</v>
      </c>
      <c r="H72" s="14">
        <v>-0.98306315621035545</v>
      </c>
      <c r="I72" s="14">
        <v>-1.2249371747312654</v>
      </c>
      <c r="J72" s="14">
        <v>-1.3127210051685037</v>
      </c>
      <c r="K72" s="14">
        <v>-1.6109645742282763</v>
      </c>
    </row>
    <row r="73" spans="2:13" x14ac:dyDescent="0.25">
      <c r="B73" s="2"/>
      <c r="C73" s="116"/>
      <c r="D73" s="15" t="s">
        <v>47</v>
      </c>
      <c r="E73" s="14">
        <v>-0.48973336270791024</v>
      </c>
      <c r="F73" s="14">
        <v>-0.56005836478525872</v>
      </c>
      <c r="G73" s="14">
        <v>-0.66876904448090824</v>
      </c>
      <c r="H73" s="14">
        <v>-0.7307256090760369</v>
      </c>
      <c r="I73" s="14">
        <v>-0.87688743087960586</v>
      </c>
      <c r="J73" s="14">
        <v>-0.94859089735831204</v>
      </c>
      <c r="K73" s="14">
        <v>-1.11974041243372</v>
      </c>
    </row>
    <row r="74" spans="2:13" x14ac:dyDescent="0.25">
      <c r="B74" s="2"/>
      <c r="C74" s="116"/>
      <c r="D74" s="15" t="s">
        <v>48</v>
      </c>
      <c r="E74" s="14">
        <v>-0.44147736427349382</v>
      </c>
      <c r="F74" s="14">
        <v>-0.5008643960189002</v>
      </c>
      <c r="G74" s="14">
        <v>-0.55367126253667731</v>
      </c>
      <c r="H74" s="14">
        <v>-0.60828966329325374</v>
      </c>
      <c r="I74" s="14">
        <v>-0.69294837635399209</v>
      </c>
      <c r="J74" s="14">
        <v>-0.70401665675871872</v>
      </c>
      <c r="K74" s="14">
        <v>-0.83429520119441714</v>
      </c>
    </row>
    <row r="75" spans="2:13" x14ac:dyDescent="0.25">
      <c r="B75" s="2"/>
      <c r="C75" s="116"/>
      <c r="D75" s="15" t="s">
        <v>49</v>
      </c>
      <c r="E75" s="14">
        <v>-0.36395440643866256</v>
      </c>
      <c r="F75" s="14">
        <v>-0.42551480025606614</v>
      </c>
      <c r="G75" s="14">
        <v>-0.50760963224955014</v>
      </c>
      <c r="H75" s="14">
        <v>-0.5409226795985338</v>
      </c>
      <c r="I75" s="14">
        <v>-0.61832597090188113</v>
      </c>
      <c r="J75" s="14">
        <v>-0.66362944272539537</v>
      </c>
      <c r="K75" s="14">
        <v>-0.70478738036203104</v>
      </c>
    </row>
    <row r="76" spans="2:13" x14ac:dyDescent="0.25">
      <c r="C76" s="116"/>
      <c r="D76" s="15" t="s">
        <v>50</v>
      </c>
      <c r="E76" s="14">
        <v>-0.34468641092545604</v>
      </c>
      <c r="F76" s="14">
        <v>-0.39508564409033042</v>
      </c>
      <c r="G76" s="14">
        <v>-0.46785472186434029</v>
      </c>
      <c r="H76" s="14">
        <v>-0.51851279422866059</v>
      </c>
      <c r="I76" s="14">
        <v>-0.56284856982079523</v>
      </c>
      <c r="J76" s="14">
        <v>-0.61456559384295051</v>
      </c>
      <c r="K76" s="14">
        <v>-0.70082564271948222</v>
      </c>
    </row>
    <row r="77" spans="2:13" x14ac:dyDescent="0.25">
      <c r="C77" s="116"/>
      <c r="D77" s="15" t="s">
        <v>51</v>
      </c>
      <c r="E77" s="14">
        <v>-0.34555451626401013</v>
      </c>
      <c r="F77" s="14">
        <v>-0.39697842805362693</v>
      </c>
      <c r="G77" s="14">
        <v>-0.47423663208944222</v>
      </c>
      <c r="H77" s="14">
        <v>-0.52447464106624064</v>
      </c>
      <c r="I77" s="14">
        <v>-0.59478142233337805</v>
      </c>
      <c r="J77" s="14">
        <v>-0.65476149810957707</v>
      </c>
      <c r="K77" s="14">
        <v>-0.74675585076044193</v>
      </c>
    </row>
    <row r="78" spans="2:13" x14ac:dyDescent="0.25">
      <c r="C78" s="116"/>
      <c r="D78" s="15" t="s">
        <v>52</v>
      </c>
      <c r="E78" s="14">
        <v>-0.42958448027589752</v>
      </c>
      <c r="F78" s="14">
        <v>-0.50302136682422072</v>
      </c>
      <c r="G78" s="14">
        <v>-0.57378452172418981</v>
      </c>
      <c r="H78" s="14">
        <v>-0.65463535740091949</v>
      </c>
      <c r="I78" s="14">
        <v>-0.78868359780845199</v>
      </c>
      <c r="J78" s="14">
        <v>-0.82985061231643142</v>
      </c>
      <c r="K78" s="14">
        <v>-0.97769724858732754</v>
      </c>
    </row>
    <row r="79" spans="2:13" x14ac:dyDescent="0.25">
      <c r="C79" s="116"/>
      <c r="D79" s="15" t="s">
        <v>53</v>
      </c>
      <c r="E79" s="14">
        <v>-0.53341293736914053</v>
      </c>
      <c r="F79" s="14">
        <v>-0.64105276951787138</v>
      </c>
      <c r="G79" s="14">
        <v>-0.76564993051480146</v>
      </c>
      <c r="H79" s="14">
        <v>-0.84090630546732215</v>
      </c>
      <c r="I79" s="14">
        <v>-0.99636159565150884</v>
      </c>
      <c r="J79" s="14">
        <v>-1.0761393872315452</v>
      </c>
      <c r="K79" s="14">
        <v>-1.2440608967136979</v>
      </c>
    </row>
    <row r="80" spans="2:13" x14ac:dyDescent="0.25">
      <c r="C80" s="116"/>
      <c r="D80" s="15" t="s">
        <v>54</v>
      </c>
      <c r="E80" s="14">
        <v>-0.56288832115616039</v>
      </c>
      <c r="F80" s="14">
        <v>-0.67469898369784476</v>
      </c>
      <c r="G80" s="14">
        <v>-0.82277926650417754</v>
      </c>
      <c r="H80" s="14">
        <v>-0.92929270717796919</v>
      </c>
      <c r="I80" s="14">
        <v>-1.1136930675767009</v>
      </c>
      <c r="J80" s="14">
        <v>-1.1911231029262532</v>
      </c>
      <c r="K80" s="14">
        <v>-1.3953267806446956</v>
      </c>
    </row>
    <row r="81" spans="3:11" ht="15.75" thickBot="1" x14ac:dyDescent="0.3">
      <c r="C81" s="117"/>
      <c r="D81" s="24" t="s">
        <v>55</v>
      </c>
      <c r="E81" s="21">
        <v>-0.62332054812782567</v>
      </c>
      <c r="F81" s="21">
        <v>-0.73359166276927013</v>
      </c>
      <c r="G81" s="21">
        <v>-0.88197648065239365</v>
      </c>
      <c r="H81" s="21">
        <v>-0.98044276388173002</v>
      </c>
      <c r="I81" s="21">
        <v>-1.1959474607161604</v>
      </c>
      <c r="J81" s="21">
        <v>-1.2606825964216972</v>
      </c>
      <c r="K81" s="21">
        <v>-1.4986108380803185</v>
      </c>
    </row>
  </sheetData>
  <mergeCells count="16">
    <mergeCell ref="C51:C63"/>
    <mergeCell ref="C66:K66"/>
    <mergeCell ref="C67:D68"/>
    <mergeCell ref="E67:K67"/>
    <mergeCell ref="C69:C81"/>
    <mergeCell ref="C31:D32"/>
    <mergeCell ref="E31:K31"/>
    <mergeCell ref="C33:C45"/>
    <mergeCell ref="C48:K48"/>
    <mergeCell ref="C49:D50"/>
    <mergeCell ref="E49:K49"/>
    <mergeCell ref="C13:D14"/>
    <mergeCell ref="C15:C27"/>
    <mergeCell ref="C12:K12"/>
    <mergeCell ref="E13:K13"/>
    <mergeCell ref="C30:K30"/>
  </mergeCells>
  <conditionalFormatting sqref="E15:K27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3:K4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1:K6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9:K8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A184"/>
  <sheetViews>
    <sheetView zoomScale="80" zoomScaleNormal="80" workbookViewId="0"/>
  </sheetViews>
  <sheetFormatPr defaultRowHeight="15" x14ac:dyDescent="0.25"/>
  <cols>
    <col min="1" max="1" width="3.7109375" customWidth="1"/>
    <col min="2" max="2" width="40.7109375" customWidth="1"/>
    <col min="3" max="4" width="12.7109375" customWidth="1"/>
    <col min="5" max="13" width="8.7109375" customWidth="1"/>
    <col min="14" max="15" width="12.7109375" customWidth="1"/>
    <col min="16" max="22" width="8.7109375" customWidth="1"/>
  </cols>
  <sheetData>
    <row r="2" spans="1:26" x14ac:dyDescent="0.25">
      <c r="B2" s="3" t="s">
        <v>27</v>
      </c>
      <c r="C2" s="5">
        <f>SUMMARY!C2</f>
        <v>75395</v>
      </c>
    </row>
    <row r="3" spans="1:26" ht="18.75" customHeight="1" x14ac:dyDescent="0.25">
      <c r="B3" s="3" t="s">
        <v>1</v>
      </c>
      <c r="C3" s="5" t="str">
        <f>SUMMARY!C3</f>
        <v>UTM-31</v>
      </c>
    </row>
    <row r="4" spans="1:26" x14ac:dyDescent="0.25">
      <c r="B4" s="3" t="s">
        <v>3</v>
      </c>
      <c r="C4" s="6">
        <f>SUMMARY!C4</f>
        <v>682980</v>
      </c>
    </row>
    <row r="5" spans="1:26" ht="15" customHeight="1" x14ac:dyDescent="0.25">
      <c r="B5" s="3" t="s">
        <v>4</v>
      </c>
      <c r="C5" s="6">
        <f>SUMMARY!C5</f>
        <v>5990895</v>
      </c>
    </row>
    <row r="6" spans="1:26" x14ac:dyDescent="0.25">
      <c r="B6" s="3" t="s">
        <v>5</v>
      </c>
      <c r="C6" s="5" t="str">
        <f>SUMMARY!C6</f>
        <v>TNW_AT_CFSR, TNW_HD_CFSR, TNW_SW_CFSR</v>
      </c>
    </row>
    <row r="7" spans="1:26" x14ac:dyDescent="0.25">
      <c r="B7" s="3" t="s">
        <v>7</v>
      </c>
      <c r="C7" s="7">
        <f>SUMMARY!C7</f>
        <v>29037</v>
      </c>
    </row>
    <row r="8" spans="1:26" x14ac:dyDescent="0.25">
      <c r="B8" s="3" t="s">
        <v>8</v>
      </c>
      <c r="C8" s="7">
        <f>SUMMARY!C8</f>
        <v>44378</v>
      </c>
    </row>
    <row r="9" spans="1:26" x14ac:dyDescent="0.25">
      <c r="B9" s="3" t="s">
        <v>9</v>
      </c>
      <c r="C9" s="25">
        <f>SUMMARY!C9</f>
        <v>36.1</v>
      </c>
    </row>
    <row r="10" spans="1:26" x14ac:dyDescent="0.25">
      <c r="B10" s="3" t="s">
        <v>10</v>
      </c>
      <c r="C10" s="25">
        <f>SUMMARY!C10</f>
        <v>35.1</v>
      </c>
    </row>
    <row r="12" spans="1:26" ht="18.75" x14ac:dyDescent="0.3">
      <c r="A12" s="7"/>
      <c r="C12" s="82" t="s">
        <v>137</v>
      </c>
      <c r="D12" s="82"/>
      <c r="E12" s="82"/>
      <c r="F12" s="82"/>
      <c r="G12" s="82"/>
      <c r="H12" s="82"/>
      <c r="I12" s="82"/>
      <c r="J12" s="82"/>
      <c r="K12" s="82"/>
      <c r="N12" s="82" t="s">
        <v>138</v>
      </c>
      <c r="O12" s="82"/>
      <c r="P12" s="82"/>
      <c r="Q12" s="82"/>
      <c r="R12" s="82"/>
      <c r="S12" s="82"/>
      <c r="T12" s="82"/>
      <c r="U12" s="82"/>
      <c r="V12" s="82"/>
    </row>
    <row r="13" spans="1:26" ht="18.75" x14ac:dyDescent="0.35">
      <c r="C13" s="101"/>
      <c r="D13" s="102"/>
      <c r="E13" s="100" t="s">
        <v>32</v>
      </c>
      <c r="F13" s="100"/>
      <c r="G13" s="100"/>
      <c r="H13" s="100"/>
      <c r="I13" s="100"/>
      <c r="J13" s="100"/>
      <c r="K13" s="100"/>
      <c r="N13" s="101"/>
      <c r="O13" s="102"/>
      <c r="P13" s="100" t="s">
        <v>32</v>
      </c>
      <c r="Q13" s="100"/>
      <c r="R13" s="100"/>
      <c r="S13" s="100"/>
      <c r="T13" s="100"/>
      <c r="U13" s="100"/>
      <c r="V13" s="100"/>
      <c r="X13" s="63"/>
      <c r="Y13" s="64"/>
    </row>
    <row r="14" spans="1:26" ht="16.5" thickBot="1" x14ac:dyDescent="0.3">
      <c r="C14" s="103"/>
      <c r="D14" s="104"/>
      <c r="E14" s="32">
        <v>1</v>
      </c>
      <c r="F14" s="32">
        <v>2</v>
      </c>
      <c r="G14" s="32">
        <v>5</v>
      </c>
      <c r="H14" s="32">
        <v>10</v>
      </c>
      <c r="I14" s="32">
        <v>50</v>
      </c>
      <c r="J14" s="32">
        <v>100</v>
      </c>
      <c r="K14" s="32">
        <v>1000</v>
      </c>
      <c r="N14" s="103"/>
      <c r="O14" s="104"/>
      <c r="P14" s="32">
        <v>1</v>
      </c>
      <c r="Q14" s="32">
        <v>2</v>
      </c>
      <c r="R14" s="32">
        <v>5</v>
      </c>
      <c r="S14" s="32">
        <v>10</v>
      </c>
      <c r="T14" s="32">
        <v>50</v>
      </c>
      <c r="U14" s="32">
        <v>100</v>
      </c>
      <c r="V14" s="32">
        <v>1000</v>
      </c>
      <c r="X14" s="64" t="s">
        <v>139</v>
      </c>
      <c r="Y14" s="64" t="s">
        <v>140</v>
      </c>
      <c r="Z14" s="64" t="s">
        <v>141</v>
      </c>
    </row>
    <row r="15" spans="1:26" ht="14.45" customHeight="1" thickBot="1" x14ac:dyDescent="0.3">
      <c r="C15" s="115" t="s">
        <v>39</v>
      </c>
      <c r="D15" s="68" t="s">
        <v>40</v>
      </c>
      <c r="E15" s="69">
        <v>0.77569455424283862</v>
      </c>
      <c r="F15" s="69">
        <v>0.81007505975235083</v>
      </c>
      <c r="G15" s="69">
        <v>0.85433961911682965</v>
      </c>
      <c r="H15" s="69">
        <v>0.88650260388099644</v>
      </c>
      <c r="I15" s="69">
        <v>0.95408220381112918</v>
      </c>
      <c r="J15" s="69">
        <v>0.98209584456496024</v>
      </c>
      <c r="K15" s="70">
        <v>1.0738642739813922</v>
      </c>
      <c r="N15" s="115" t="s">
        <v>39</v>
      </c>
      <c r="O15" s="68" t="s">
        <v>40</v>
      </c>
      <c r="P15" s="69">
        <v>0.5440912626163007</v>
      </c>
      <c r="Q15" s="69">
        <v>0.60898961221603731</v>
      </c>
      <c r="R15" s="69">
        <v>0.69158713113414938</v>
      </c>
      <c r="S15" s="69">
        <v>0.75220018178484616</v>
      </c>
      <c r="T15" s="69">
        <v>0.88789342935926341</v>
      </c>
      <c r="U15" s="69">
        <v>0.94417990094900639</v>
      </c>
      <c r="V15" s="70">
        <v>1.1327296626968071</v>
      </c>
      <c r="X15" s="65">
        <v>0.05</v>
      </c>
      <c r="Y15" s="8">
        <v>0.74429999999999996</v>
      </c>
      <c r="Z15" s="8">
        <v>0.82199999999999995</v>
      </c>
    </row>
    <row r="16" spans="1:26" x14ac:dyDescent="0.25">
      <c r="C16" s="116"/>
      <c r="D16" s="42">
        <v>0</v>
      </c>
      <c r="E16" s="37">
        <v>0.27545583599254397</v>
      </c>
      <c r="F16" s="37">
        <v>0.28560547176940732</v>
      </c>
      <c r="G16" s="37">
        <v>0.30070964163733038</v>
      </c>
      <c r="H16" s="37">
        <v>0.30897666095950721</v>
      </c>
      <c r="I16" s="37">
        <v>0.33170164976789956</v>
      </c>
      <c r="J16" s="37">
        <v>0.34098355724841756</v>
      </c>
      <c r="K16" s="45">
        <v>0.37008437596692889</v>
      </c>
      <c r="N16" s="116"/>
      <c r="O16" s="42">
        <v>0</v>
      </c>
      <c r="P16" s="37">
        <v>0.19192591108534818</v>
      </c>
      <c r="Q16" s="37">
        <v>0.21322893824980751</v>
      </c>
      <c r="R16" s="37">
        <v>0.2400389024776152</v>
      </c>
      <c r="S16" s="37">
        <v>0.25985792211513292</v>
      </c>
      <c r="T16" s="37">
        <v>0.30383082475355994</v>
      </c>
      <c r="U16" s="37">
        <v>0.3227680334917824</v>
      </c>
      <c r="V16" s="45">
        <v>0.38445525929740704</v>
      </c>
      <c r="X16" s="66">
        <v>0.25</v>
      </c>
      <c r="Y16" s="8">
        <v>0.96509999999999996</v>
      </c>
      <c r="Z16" s="8">
        <v>1.0008999999999999</v>
      </c>
    </row>
    <row r="17" spans="3:26" x14ac:dyDescent="0.25">
      <c r="C17" s="116"/>
      <c r="D17" s="34">
        <v>30</v>
      </c>
      <c r="E17" s="37">
        <v>0.3778260963061208</v>
      </c>
      <c r="F17" s="37">
        <v>0.39268967580333797</v>
      </c>
      <c r="G17" s="37">
        <v>0.4141366717233862</v>
      </c>
      <c r="H17" s="37">
        <v>0.42636681992662567</v>
      </c>
      <c r="I17" s="37">
        <v>0.45853873066810474</v>
      </c>
      <c r="J17" s="37">
        <v>0.47176250192630381</v>
      </c>
      <c r="K17" s="45">
        <v>0.51349909639229097</v>
      </c>
      <c r="N17" s="116"/>
      <c r="O17" s="34">
        <v>30</v>
      </c>
      <c r="P17" s="37">
        <v>0.35447046930339898</v>
      </c>
      <c r="Q17" s="37">
        <v>0.39561974203917188</v>
      </c>
      <c r="R17" s="37">
        <v>0.44769980985635366</v>
      </c>
      <c r="S17" s="37">
        <v>0.48600698514624779</v>
      </c>
      <c r="T17" s="37">
        <v>0.57144689122894499</v>
      </c>
      <c r="U17" s="37">
        <v>0.6074234813021302</v>
      </c>
      <c r="V17" s="45">
        <v>0.72659545957776017</v>
      </c>
      <c r="X17" s="65">
        <v>0.5</v>
      </c>
      <c r="Y17" s="8">
        <v>1.0792999999999999</v>
      </c>
      <c r="Z17" s="8">
        <v>1.0893999999999999</v>
      </c>
    </row>
    <row r="18" spans="3:26" x14ac:dyDescent="0.25">
      <c r="C18" s="116"/>
      <c r="D18" s="34">
        <v>60</v>
      </c>
      <c r="E18" s="37">
        <v>0.7234300719065514</v>
      </c>
      <c r="F18" s="37">
        <v>0.75358924505069047</v>
      </c>
      <c r="G18" s="37">
        <v>0.79597240233377253</v>
      </c>
      <c r="H18" s="37">
        <v>0.82099555002275304</v>
      </c>
      <c r="I18" s="37">
        <v>0.88440512754233425</v>
      </c>
      <c r="J18" s="37">
        <v>0.9106119374347712</v>
      </c>
      <c r="K18" s="45">
        <v>0.99381168914260554</v>
      </c>
      <c r="N18" s="116"/>
      <c r="O18" s="34">
        <v>60</v>
      </c>
      <c r="P18" s="37">
        <v>0.54374311761751826</v>
      </c>
      <c r="Q18" s="37">
        <v>0.60883865217383315</v>
      </c>
      <c r="R18" s="37">
        <v>0.69153299991918615</v>
      </c>
      <c r="S18" s="37">
        <v>0.75215860406114998</v>
      </c>
      <c r="T18" s="37">
        <v>0.88784509142521995</v>
      </c>
      <c r="U18" s="37">
        <v>0.94412880716891101</v>
      </c>
      <c r="V18" s="45">
        <v>1.1326693519497937</v>
      </c>
      <c r="X18" s="65">
        <v>0.75</v>
      </c>
      <c r="Y18" s="8">
        <v>1.1523000000000001</v>
      </c>
      <c r="Z18" s="8">
        <v>1.222</v>
      </c>
    </row>
    <row r="19" spans="3:26" x14ac:dyDescent="0.25">
      <c r="C19" s="116"/>
      <c r="D19" s="34">
        <v>90</v>
      </c>
      <c r="E19" s="37">
        <v>0.77426163969548667</v>
      </c>
      <c r="F19" s="37">
        <v>0.80699403099011213</v>
      </c>
      <c r="G19" s="37">
        <v>0.85270701060423681</v>
      </c>
      <c r="H19" s="37">
        <v>0.87991745768459373</v>
      </c>
      <c r="I19" s="37">
        <v>0.94826595826745919</v>
      </c>
      <c r="J19" s="37">
        <v>0.97655099415048918</v>
      </c>
      <c r="K19" s="45">
        <v>1.0664743251613402</v>
      </c>
      <c r="N19" s="116"/>
      <c r="O19" s="34">
        <v>90</v>
      </c>
      <c r="P19" s="37">
        <v>0.48030898941160394</v>
      </c>
      <c r="Q19" s="37">
        <v>0.53723984044861883</v>
      </c>
      <c r="R19" s="37">
        <v>0.60947604396425681</v>
      </c>
      <c r="S19" s="37">
        <v>0.66249052325511704</v>
      </c>
      <c r="T19" s="37">
        <v>0.78101166198383576</v>
      </c>
      <c r="U19" s="37">
        <v>0.83041326244666236</v>
      </c>
      <c r="V19" s="45">
        <v>0.99530229024952643</v>
      </c>
      <c r="X19" s="64" t="s">
        <v>142</v>
      </c>
      <c r="Y19" s="8">
        <v>1.2071000000000001</v>
      </c>
      <c r="Z19" s="8">
        <v>1.3687</v>
      </c>
    </row>
    <row r="20" spans="3:26" x14ac:dyDescent="0.25">
      <c r="C20" s="116"/>
      <c r="D20" s="34">
        <v>120</v>
      </c>
      <c r="E20" s="37">
        <v>0.47433390948113846</v>
      </c>
      <c r="F20" s="37">
        <v>0.49362297015960926</v>
      </c>
      <c r="G20" s="37">
        <v>0.52103720101987183</v>
      </c>
      <c r="H20" s="37">
        <v>0.53698448165945123</v>
      </c>
      <c r="I20" s="37">
        <v>0.57804427234729039</v>
      </c>
      <c r="J20" s="37">
        <v>0.59497321729980335</v>
      </c>
      <c r="K20" s="45">
        <v>0.64858630068370327</v>
      </c>
      <c r="N20" s="116"/>
      <c r="O20" s="34">
        <v>120</v>
      </c>
      <c r="P20" s="37">
        <v>0.20611233838926091</v>
      </c>
      <c r="Q20" s="37">
        <v>0.22952868546794974</v>
      </c>
      <c r="R20" s="37">
        <v>0.25908586815973383</v>
      </c>
      <c r="S20" s="37">
        <v>0.28087847241158759</v>
      </c>
      <c r="T20" s="37">
        <v>0.3293637728552225</v>
      </c>
      <c r="U20" s="37">
        <v>0.35000037545894436</v>
      </c>
      <c r="V20" s="45">
        <v>0.41781317025019638</v>
      </c>
      <c r="X20" s="1"/>
      <c r="Y20" s="8"/>
    </row>
    <row r="21" spans="3:26" x14ac:dyDescent="0.25">
      <c r="C21" s="116"/>
      <c r="D21" s="34">
        <v>150</v>
      </c>
      <c r="E21" s="37">
        <v>0.18250619311873517</v>
      </c>
      <c r="F21" s="37">
        <v>0.18946509618820415</v>
      </c>
      <c r="G21" s="37">
        <v>0.19965446330577963</v>
      </c>
      <c r="H21" s="37">
        <v>0.2053533233099889</v>
      </c>
      <c r="I21" s="37">
        <v>0.22065936249884491</v>
      </c>
      <c r="J21" s="37">
        <v>0.22693176710490154</v>
      </c>
      <c r="K21" s="45">
        <v>0.24666619761138037</v>
      </c>
      <c r="N21" s="116"/>
      <c r="O21" s="34">
        <v>150</v>
      </c>
      <c r="P21" s="37">
        <v>0.12299015598043894</v>
      </c>
      <c r="Q21" s="37">
        <v>0.13632844561912358</v>
      </c>
      <c r="R21" s="37">
        <v>0.15306388676736249</v>
      </c>
      <c r="S21" s="37">
        <v>0.16546895096817218</v>
      </c>
      <c r="T21" s="37">
        <v>0.19291495335076123</v>
      </c>
      <c r="U21" s="37">
        <v>0.20487708558955625</v>
      </c>
      <c r="V21" s="45">
        <v>0.24349940600857678</v>
      </c>
      <c r="Y21" s="8"/>
    </row>
    <row r="22" spans="3:26" x14ac:dyDescent="0.25">
      <c r="C22" s="116"/>
      <c r="D22" s="34">
        <v>180</v>
      </c>
      <c r="E22" s="37">
        <v>0.13700197751250195</v>
      </c>
      <c r="F22" s="37">
        <v>0.14187492571805788</v>
      </c>
      <c r="G22" s="37">
        <v>0.14925080669616037</v>
      </c>
      <c r="H22" s="37">
        <v>0.15319764827023624</v>
      </c>
      <c r="I22" s="37">
        <v>0.16431425112571624</v>
      </c>
      <c r="J22" s="37">
        <v>0.16883974627257389</v>
      </c>
      <c r="K22" s="45">
        <v>0.18297636645567994</v>
      </c>
      <c r="N22" s="116"/>
      <c r="O22" s="34">
        <v>180</v>
      </c>
      <c r="P22" s="37">
        <v>0.12641828426119631</v>
      </c>
      <c r="Q22" s="37">
        <v>0.13889373993868667</v>
      </c>
      <c r="R22" s="37">
        <v>0.15434131590518591</v>
      </c>
      <c r="S22" s="37">
        <v>0.1659269950302184</v>
      </c>
      <c r="T22" s="37">
        <v>0.19124715139391438</v>
      </c>
      <c r="U22" s="37">
        <v>0.20285807255436372</v>
      </c>
      <c r="V22" s="45">
        <v>0.23897246688726254</v>
      </c>
      <c r="Y22" s="8"/>
    </row>
    <row r="23" spans="3:26" x14ac:dyDescent="0.25">
      <c r="C23" s="116"/>
      <c r="D23" s="34">
        <v>210</v>
      </c>
      <c r="E23" s="37">
        <v>0.19615892331282653</v>
      </c>
      <c r="F23" s="37">
        <v>0.20210755944312261</v>
      </c>
      <c r="G23" s="37">
        <v>0.21187166259785525</v>
      </c>
      <c r="H23" s="37">
        <v>0.21654936010015458</v>
      </c>
      <c r="I23" s="37">
        <v>0.2313734337421354</v>
      </c>
      <c r="J23" s="37">
        <v>0.23731518087787687</v>
      </c>
      <c r="K23" s="45">
        <v>0.25556725279683745</v>
      </c>
      <c r="N23" s="116"/>
      <c r="O23" s="34">
        <v>210</v>
      </c>
      <c r="P23" s="37">
        <v>0.19911914206873971</v>
      </c>
      <c r="Q23" s="37">
        <v>0.21778696715669285</v>
      </c>
      <c r="R23" s="37">
        <v>0.2407222071519676</v>
      </c>
      <c r="S23" s="37">
        <v>0.25804340967829037</v>
      </c>
      <c r="T23" s="37">
        <v>0.29562407669305091</v>
      </c>
      <c r="U23" s="37">
        <v>0.31336712511533116</v>
      </c>
      <c r="V23" s="45">
        <v>0.36739643277940814</v>
      </c>
      <c r="Y23" s="8"/>
    </row>
    <row r="24" spans="3:26" x14ac:dyDescent="0.25">
      <c r="C24" s="116"/>
      <c r="D24" s="34">
        <v>240</v>
      </c>
      <c r="E24" s="37">
        <v>0.50405246108518276</v>
      </c>
      <c r="F24" s="37">
        <v>0.51794545986062135</v>
      </c>
      <c r="G24" s="37">
        <v>0.54196197198119411</v>
      </c>
      <c r="H24" s="37">
        <v>0.55266219621820312</v>
      </c>
      <c r="I24" s="37">
        <v>0.58926865416677987</v>
      </c>
      <c r="J24" s="37">
        <v>0.60380836494830903</v>
      </c>
      <c r="K24" s="45">
        <v>0.64801080981114345</v>
      </c>
      <c r="N24" s="116"/>
      <c r="O24" s="34">
        <v>240</v>
      </c>
      <c r="P24" s="37">
        <v>0.32752622553870425</v>
      </c>
      <c r="Q24" s="37">
        <v>0.35709581897156556</v>
      </c>
      <c r="R24" s="37">
        <v>0.39320562106023454</v>
      </c>
      <c r="S24" s="37">
        <v>0.42062372194703729</v>
      </c>
      <c r="T24" s="37">
        <v>0.47977629752284745</v>
      </c>
      <c r="U24" s="37">
        <v>0.50833023788979692</v>
      </c>
      <c r="V24" s="45">
        <v>0.59389929157415389</v>
      </c>
      <c r="Y24" s="8"/>
    </row>
    <row r="25" spans="3:26" x14ac:dyDescent="0.25">
      <c r="C25" s="116"/>
      <c r="D25" s="34">
        <v>270</v>
      </c>
      <c r="E25" s="37">
        <v>0.60296874144752555</v>
      </c>
      <c r="F25" s="37">
        <v>0.61921774332598778</v>
      </c>
      <c r="G25" s="37">
        <v>0.64766134487040961</v>
      </c>
      <c r="H25" s="37">
        <v>0.66010997191911835</v>
      </c>
      <c r="I25" s="37">
        <v>0.70350415394486432</v>
      </c>
      <c r="J25" s="37">
        <v>0.72070338270617762</v>
      </c>
      <c r="K25" s="45">
        <v>0.77286148500665997</v>
      </c>
      <c r="N25" s="116"/>
      <c r="O25" s="34">
        <v>270</v>
      </c>
      <c r="P25" s="37">
        <v>0.32104947148930946</v>
      </c>
      <c r="Q25" s="37">
        <v>0.35043632740533576</v>
      </c>
      <c r="R25" s="37">
        <v>0.38640329277682439</v>
      </c>
      <c r="S25" s="37">
        <v>0.4136586069164685</v>
      </c>
      <c r="T25" s="37">
        <v>0.47258273250475885</v>
      </c>
      <c r="U25" s="37">
        <v>0.50079499064808408</v>
      </c>
      <c r="V25" s="45">
        <v>0.58583937778700057</v>
      </c>
      <c r="Y25" s="8"/>
    </row>
    <row r="26" spans="3:26" x14ac:dyDescent="0.25">
      <c r="C26" s="116"/>
      <c r="D26" s="34">
        <v>300</v>
      </c>
      <c r="E26" s="37">
        <v>0.50209111741724088</v>
      </c>
      <c r="F26" s="37">
        <v>0.51663881466586326</v>
      </c>
      <c r="G26" s="37">
        <v>0.54111423298371886</v>
      </c>
      <c r="H26" s="37">
        <v>0.55244325977211073</v>
      </c>
      <c r="I26" s="37">
        <v>0.58965969589292022</v>
      </c>
      <c r="J26" s="37">
        <v>0.60451355656626105</v>
      </c>
      <c r="K26" s="45">
        <v>0.64991359318773656</v>
      </c>
      <c r="N26" s="116"/>
      <c r="O26" s="34">
        <v>300</v>
      </c>
      <c r="P26" s="37">
        <v>0.21336865356093354</v>
      </c>
      <c r="Q26" s="37">
        <v>0.23388805997616158</v>
      </c>
      <c r="R26" s="37">
        <v>0.25919689493837661</v>
      </c>
      <c r="S26" s="37">
        <v>0.27824398000096895</v>
      </c>
      <c r="T26" s="37">
        <v>0.31972050955376735</v>
      </c>
      <c r="U26" s="37">
        <v>0.33901867457854323</v>
      </c>
      <c r="V26" s="45">
        <v>0.39840943634887338</v>
      </c>
      <c r="Y26" s="8"/>
    </row>
    <row r="27" spans="3:26" ht="15.75" thickBot="1" x14ac:dyDescent="0.3">
      <c r="C27" s="117"/>
      <c r="D27" s="39">
        <v>330</v>
      </c>
      <c r="E27" s="46">
        <v>0.30251553187614144</v>
      </c>
      <c r="F27" s="46">
        <v>0.3121090226817918</v>
      </c>
      <c r="G27" s="46">
        <v>0.32749705604345264</v>
      </c>
      <c r="H27" s="46">
        <v>0.33510659062658898</v>
      </c>
      <c r="I27" s="46">
        <v>0.35841182440015568</v>
      </c>
      <c r="J27" s="46">
        <v>0.36779414413239686</v>
      </c>
      <c r="K27" s="47">
        <v>0.39675047217283282</v>
      </c>
      <c r="N27" s="117"/>
      <c r="O27" s="39">
        <v>330</v>
      </c>
      <c r="P27" s="46">
        <v>0.15265229756420126</v>
      </c>
      <c r="Q27" s="46">
        <v>0.16809164682187289</v>
      </c>
      <c r="R27" s="46">
        <v>0.18727730593182806</v>
      </c>
      <c r="S27" s="46">
        <v>0.20162082826637687</v>
      </c>
      <c r="T27" s="46">
        <v>0.23307256600467804</v>
      </c>
      <c r="U27" s="46">
        <v>0.24730031222357199</v>
      </c>
      <c r="V27" s="47">
        <v>0.29199543924924337</v>
      </c>
      <c r="Y27" s="8"/>
    </row>
    <row r="28" spans="3:26" ht="14.45" customHeight="1" x14ac:dyDescent="0.25">
      <c r="C28" s="94" t="s">
        <v>43</v>
      </c>
      <c r="D28" s="34" t="s">
        <v>44</v>
      </c>
      <c r="E28" s="43">
        <v>0.67023760509155916</v>
      </c>
      <c r="F28" s="43">
        <v>0.70979969387058817</v>
      </c>
      <c r="G28" s="43">
        <v>0.75519173817757346</v>
      </c>
      <c r="H28" s="43">
        <v>0.81753564029998593</v>
      </c>
      <c r="I28" s="43">
        <v>0.89488827693342488</v>
      </c>
      <c r="J28" s="43">
        <v>0.92524578152202397</v>
      </c>
      <c r="K28" s="44">
        <v>1.0230358437724114</v>
      </c>
      <c r="N28" s="94" t="s">
        <v>43</v>
      </c>
      <c r="O28" s="34" t="s">
        <v>44</v>
      </c>
      <c r="P28" s="43">
        <v>0.34963525496047398</v>
      </c>
      <c r="Q28" s="43">
        <v>0.43562747162552129</v>
      </c>
      <c r="R28" s="43">
        <v>0.55720426272996437</v>
      </c>
      <c r="S28" s="43">
        <v>0.62917594531586263</v>
      </c>
      <c r="T28" s="43">
        <v>0.79564273313022871</v>
      </c>
      <c r="U28" s="43">
        <v>0.85680892460352087</v>
      </c>
      <c r="V28" s="44">
        <v>1.0647263342537399</v>
      </c>
      <c r="Y28" s="8"/>
    </row>
    <row r="29" spans="3:26" ht="15" customHeight="1" x14ac:dyDescent="0.25">
      <c r="C29" s="95"/>
      <c r="D29" s="34" t="s">
        <v>45</v>
      </c>
      <c r="E29" s="37">
        <v>0.63737242068186328</v>
      </c>
      <c r="F29" s="37">
        <v>0.68636168999934777</v>
      </c>
      <c r="G29" s="37">
        <v>0.73229071892314035</v>
      </c>
      <c r="H29" s="37">
        <v>0.78478878030050903</v>
      </c>
      <c r="I29" s="37">
        <v>0.86122467763640564</v>
      </c>
      <c r="J29" s="37">
        <v>0.89067313723080188</v>
      </c>
      <c r="K29" s="45">
        <v>0.98065168286102244</v>
      </c>
      <c r="N29" s="95"/>
      <c r="O29" s="34" t="s">
        <v>45</v>
      </c>
      <c r="P29" s="37">
        <v>0.36671802162186751</v>
      </c>
      <c r="Q29" s="37">
        <v>0.43695034662800947</v>
      </c>
      <c r="R29" s="37">
        <v>0.5248675730730572</v>
      </c>
      <c r="S29" s="37">
        <v>0.59513608083967851</v>
      </c>
      <c r="T29" s="37">
        <v>0.75105394743631348</v>
      </c>
      <c r="U29" s="37">
        <v>0.81741816013565483</v>
      </c>
      <c r="V29" s="45">
        <v>1.0124650359811536</v>
      </c>
    </row>
    <row r="30" spans="3:26" ht="15" customHeight="1" x14ac:dyDescent="0.25">
      <c r="C30" s="95"/>
      <c r="D30" s="34" t="s">
        <v>46</v>
      </c>
      <c r="E30" s="37">
        <v>0.65952589316418253</v>
      </c>
      <c r="F30" s="37">
        <v>0.68436719326301843</v>
      </c>
      <c r="G30" s="37">
        <v>0.74220606518635901</v>
      </c>
      <c r="H30" s="37">
        <v>0.75805067609727661</v>
      </c>
      <c r="I30" s="37">
        <v>0.82170884303292824</v>
      </c>
      <c r="J30" s="37">
        <v>0.84649860651525877</v>
      </c>
      <c r="K30" s="45">
        <v>0.92459305451476714</v>
      </c>
      <c r="N30" s="95"/>
      <c r="O30" s="34" t="s">
        <v>46</v>
      </c>
      <c r="P30" s="37">
        <v>0.31255104755148538</v>
      </c>
      <c r="Q30" s="37">
        <v>0.35467981060728332</v>
      </c>
      <c r="R30" s="37">
        <v>0.44248183722092999</v>
      </c>
      <c r="S30" s="37">
        <v>0.4998378565546609</v>
      </c>
      <c r="T30" s="37">
        <v>0.62734083263956841</v>
      </c>
      <c r="U30" s="37">
        <v>0.68020544838382058</v>
      </c>
      <c r="V30" s="45">
        <v>0.84985154610429148</v>
      </c>
    </row>
    <row r="31" spans="3:26" ht="15" customHeight="1" x14ac:dyDescent="0.25">
      <c r="C31" s="95"/>
      <c r="D31" s="34" t="s">
        <v>47</v>
      </c>
      <c r="E31" s="37">
        <v>0.59558333630083027</v>
      </c>
      <c r="F31" s="37">
        <v>0.64973347706338946</v>
      </c>
      <c r="G31" s="37">
        <v>0.69687976245789884</v>
      </c>
      <c r="H31" s="37">
        <v>0.70196295981651724</v>
      </c>
      <c r="I31" s="37">
        <v>0.77989660160198804</v>
      </c>
      <c r="J31" s="37">
        <v>0.80363679886670492</v>
      </c>
      <c r="K31" s="45">
        <v>0.87098214893880999</v>
      </c>
      <c r="N31" s="95"/>
      <c r="O31" s="34" t="s">
        <v>47</v>
      </c>
      <c r="P31" s="37">
        <v>0.2724687639471769</v>
      </c>
      <c r="Q31" s="37">
        <v>0.29832206385138738</v>
      </c>
      <c r="R31" s="37">
        <v>0.35704111988929993</v>
      </c>
      <c r="S31" s="37">
        <v>0.3972672956448286</v>
      </c>
      <c r="T31" s="37">
        <v>0.49576851725204274</v>
      </c>
      <c r="U31" s="37">
        <v>0.53789908203082126</v>
      </c>
      <c r="V31" s="45">
        <v>0.68047580939797381</v>
      </c>
    </row>
    <row r="32" spans="3:26" x14ac:dyDescent="0.25">
      <c r="C32" s="95"/>
      <c r="D32" s="34" t="s">
        <v>48</v>
      </c>
      <c r="E32" s="37">
        <v>0.54536375512333268</v>
      </c>
      <c r="F32" s="37">
        <v>0.60496373321242436</v>
      </c>
      <c r="G32" s="37">
        <v>0.66933793392480301</v>
      </c>
      <c r="H32" s="37">
        <v>0.67652894804168862</v>
      </c>
      <c r="I32" s="37">
        <v>0.75725858922639655</v>
      </c>
      <c r="J32" s="37">
        <v>0.77739129150746744</v>
      </c>
      <c r="K32" s="45">
        <v>0.8389284967472348</v>
      </c>
      <c r="N32" s="95"/>
      <c r="O32" s="34" t="s">
        <v>48</v>
      </c>
      <c r="P32" s="37">
        <v>0.24239508585288716</v>
      </c>
      <c r="Q32" s="37">
        <v>0.26759879847874357</v>
      </c>
      <c r="R32" s="37">
        <v>0.31988527363380281</v>
      </c>
      <c r="S32" s="37">
        <v>0.36263388141082276</v>
      </c>
      <c r="T32" s="37">
        <v>0.46029460585446708</v>
      </c>
      <c r="U32" s="37">
        <v>0.50109531696479415</v>
      </c>
      <c r="V32" s="45">
        <v>0.62954282016339513</v>
      </c>
    </row>
    <row r="33" spans="3:27" x14ac:dyDescent="0.25">
      <c r="C33" s="95"/>
      <c r="D33" s="34" t="s">
        <v>49</v>
      </c>
      <c r="E33" s="37">
        <v>0.5703709932731349</v>
      </c>
      <c r="F33" s="37">
        <v>0.650282047411047</v>
      </c>
      <c r="G33" s="37">
        <v>0.68519891005181677</v>
      </c>
      <c r="H33" s="37">
        <v>0.68523316530126255</v>
      </c>
      <c r="I33" s="37">
        <v>0.75908014516438949</v>
      </c>
      <c r="J33" s="37">
        <v>0.77924172547798198</v>
      </c>
      <c r="K33" s="45">
        <v>0.84038876184069344</v>
      </c>
      <c r="N33" s="95"/>
      <c r="O33" s="34" t="s">
        <v>49</v>
      </c>
      <c r="P33" s="37">
        <v>0.22786662109239536</v>
      </c>
      <c r="Q33" s="37">
        <v>0.25727513195996798</v>
      </c>
      <c r="R33" s="37">
        <v>0.31511950969957875</v>
      </c>
      <c r="S33" s="37">
        <v>0.35887589789746965</v>
      </c>
      <c r="T33" s="37">
        <v>0.46681225220943473</v>
      </c>
      <c r="U33" s="37">
        <v>0.51254906483019991</v>
      </c>
      <c r="V33" s="45">
        <v>0.64625940614845068</v>
      </c>
    </row>
    <row r="34" spans="3:27" x14ac:dyDescent="0.25">
      <c r="C34" s="95"/>
      <c r="D34" s="34" t="s">
        <v>50</v>
      </c>
      <c r="E34" s="37">
        <v>0.55487523432527419</v>
      </c>
      <c r="F34" s="37">
        <v>0.60272684877828653</v>
      </c>
      <c r="G34" s="37">
        <v>0.69731456410161963</v>
      </c>
      <c r="H34" s="37">
        <v>0.77572261972702594</v>
      </c>
      <c r="I34" s="37">
        <v>0.78766022996766805</v>
      </c>
      <c r="J34" s="37">
        <v>0.80863249788062475</v>
      </c>
      <c r="K34" s="45">
        <v>0.87754429666461942</v>
      </c>
      <c r="N34" s="95"/>
      <c r="O34" s="34" t="s">
        <v>50</v>
      </c>
      <c r="P34" s="37">
        <v>0.23289361091597613</v>
      </c>
      <c r="Q34" s="37">
        <v>0.2668384897053348</v>
      </c>
      <c r="R34" s="37">
        <v>0.32608527626504014</v>
      </c>
      <c r="S34" s="37">
        <v>0.38564053876900456</v>
      </c>
      <c r="T34" s="37">
        <v>0.47044042840458533</v>
      </c>
      <c r="U34" s="37">
        <v>0.5103000970284427</v>
      </c>
      <c r="V34" s="45">
        <v>0.65691569596913535</v>
      </c>
    </row>
    <row r="35" spans="3:27" x14ac:dyDescent="0.25">
      <c r="C35" s="95"/>
      <c r="D35" s="34" t="s">
        <v>51</v>
      </c>
      <c r="E35" s="37">
        <v>0.56169338800893265</v>
      </c>
      <c r="F35" s="37">
        <v>0.60524117501034513</v>
      </c>
      <c r="G35" s="37">
        <v>0.64560046609434862</v>
      </c>
      <c r="H35" s="37">
        <v>0.70280987907264314</v>
      </c>
      <c r="I35" s="37">
        <v>0.80450748696662688</v>
      </c>
      <c r="J35" s="37">
        <v>0.82597145334786037</v>
      </c>
      <c r="K35" s="45">
        <v>0.90104638819924165</v>
      </c>
      <c r="N35" s="95"/>
      <c r="O35" s="34" t="s">
        <v>51</v>
      </c>
      <c r="P35" s="37">
        <v>0.21599776137273288</v>
      </c>
      <c r="Q35" s="37">
        <v>0.25694347217932256</v>
      </c>
      <c r="R35" s="37">
        <v>0.34899574750885737</v>
      </c>
      <c r="S35" s="37">
        <v>0.41168821177894321</v>
      </c>
      <c r="T35" s="37">
        <v>0.53435943300101263</v>
      </c>
      <c r="U35" s="37">
        <v>0.57681828213363462</v>
      </c>
      <c r="V35" s="45">
        <v>0.72952607506712641</v>
      </c>
    </row>
    <row r="36" spans="3:27" x14ac:dyDescent="0.25">
      <c r="C36" s="95"/>
      <c r="D36" s="34" t="s">
        <v>52</v>
      </c>
      <c r="E36" s="37">
        <v>0.60017348181514518</v>
      </c>
      <c r="F36" s="37">
        <v>0.64434210762923738</v>
      </c>
      <c r="G36" s="37">
        <v>0.67153703823023947</v>
      </c>
      <c r="H36" s="37">
        <v>0.72037476887275287</v>
      </c>
      <c r="I36" s="37">
        <v>0.82179043956719477</v>
      </c>
      <c r="J36" s="37">
        <v>0.84839960642596113</v>
      </c>
      <c r="K36" s="45">
        <v>0.92552697947897233</v>
      </c>
      <c r="N36" s="95"/>
      <c r="O36" s="34" t="s">
        <v>52</v>
      </c>
      <c r="P36" s="37">
        <v>0.29109099522876714</v>
      </c>
      <c r="Q36" s="37">
        <v>0.32442781580124197</v>
      </c>
      <c r="R36" s="37">
        <v>0.41818285067577304</v>
      </c>
      <c r="S36" s="37">
        <v>0.4891164660727666</v>
      </c>
      <c r="T36" s="37">
        <v>0.62013373630234614</v>
      </c>
      <c r="U36" s="37">
        <v>0.67351347377416515</v>
      </c>
      <c r="V36" s="45">
        <v>0.83215491633380334</v>
      </c>
    </row>
    <row r="37" spans="3:27" x14ac:dyDescent="0.25">
      <c r="C37" s="95"/>
      <c r="D37" s="34" t="s">
        <v>53</v>
      </c>
      <c r="E37" s="37">
        <v>0.64033207331736119</v>
      </c>
      <c r="F37" s="37">
        <v>0.71687967003962472</v>
      </c>
      <c r="G37" s="37">
        <v>0.76143714941414253</v>
      </c>
      <c r="H37" s="37">
        <v>0.77991974714447176</v>
      </c>
      <c r="I37" s="37">
        <v>0.84831866198661443</v>
      </c>
      <c r="J37" s="37">
        <v>0.87543895780526126</v>
      </c>
      <c r="K37" s="45">
        <v>0.95874770522455055</v>
      </c>
      <c r="N37" s="95"/>
      <c r="O37" s="34" t="s">
        <v>53</v>
      </c>
      <c r="P37" s="37">
        <v>0.33487071979636529</v>
      </c>
      <c r="Q37" s="37">
        <v>0.40304518913008153</v>
      </c>
      <c r="R37" s="37">
        <v>0.48810735369201208</v>
      </c>
      <c r="S37" s="37">
        <v>0.54862080217487852</v>
      </c>
      <c r="T37" s="37">
        <v>0.68356063158992497</v>
      </c>
      <c r="U37" s="37">
        <v>0.73555146721901288</v>
      </c>
      <c r="V37" s="45">
        <v>0.90191006103517857</v>
      </c>
    </row>
    <row r="38" spans="3:27" x14ac:dyDescent="0.25">
      <c r="C38" s="95"/>
      <c r="D38" s="34" t="s">
        <v>54</v>
      </c>
      <c r="E38" s="37">
        <v>0.63142210753336747</v>
      </c>
      <c r="F38" s="37">
        <v>0.70287795118710783</v>
      </c>
      <c r="G38" s="37">
        <v>0.75467798388983887</v>
      </c>
      <c r="H38" s="37">
        <v>0.80715145535732558</v>
      </c>
      <c r="I38" s="37">
        <v>0.88473844375660959</v>
      </c>
      <c r="J38" s="37">
        <v>0.91288961685489267</v>
      </c>
      <c r="K38" s="45">
        <v>1.007051722061906</v>
      </c>
      <c r="N38" s="95"/>
      <c r="O38" s="34" t="s">
        <v>54</v>
      </c>
      <c r="P38" s="37">
        <v>0.34717601570070394</v>
      </c>
      <c r="Q38" s="37">
        <v>0.41211761139929159</v>
      </c>
      <c r="R38" s="37">
        <v>0.51944763146656714</v>
      </c>
      <c r="S38" s="37">
        <v>0.58587577396329016</v>
      </c>
      <c r="T38" s="37">
        <v>0.71640168021755102</v>
      </c>
      <c r="U38" s="37">
        <v>0.77718754503535536</v>
      </c>
      <c r="V38" s="45">
        <v>0.93248093750744176</v>
      </c>
    </row>
    <row r="39" spans="3:27" ht="15.75" thickBot="1" x14ac:dyDescent="0.3">
      <c r="C39" s="96"/>
      <c r="D39" s="39" t="s">
        <v>55</v>
      </c>
      <c r="E39" s="46">
        <v>0.64241453800198167</v>
      </c>
      <c r="F39" s="46">
        <v>0.7251808512226372</v>
      </c>
      <c r="G39" s="46">
        <v>0.76247681898250319</v>
      </c>
      <c r="H39" s="46">
        <v>0.8137413627328921</v>
      </c>
      <c r="I39" s="46">
        <v>0.90530842365092989</v>
      </c>
      <c r="J39" s="46">
        <v>0.93693142170686428</v>
      </c>
      <c r="K39" s="47">
        <v>1.0358544809895243</v>
      </c>
      <c r="N39" s="96"/>
      <c r="O39" s="39" t="s">
        <v>55</v>
      </c>
      <c r="P39" s="46">
        <v>0.39280813947749338</v>
      </c>
      <c r="Q39" s="46">
        <v>0.45167844163314469</v>
      </c>
      <c r="R39" s="46">
        <v>0.54194208124654597</v>
      </c>
      <c r="S39" s="46">
        <v>0.6119662974704444</v>
      </c>
      <c r="T39" s="46">
        <v>0.75433539817575712</v>
      </c>
      <c r="U39" s="46">
        <v>0.81242586012988049</v>
      </c>
      <c r="V39" s="47">
        <v>0.98357576828798776</v>
      </c>
    </row>
    <row r="41" spans="3:27" ht="18.75" x14ac:dyDescent="0.3">
      <c r="C41" s="82" t="s">
        <v>143</v>
      </c>
      <c r="D41" s="82"/>
      <c r="E41" s="82"/>
      <c r="F41" s="82"/>
      <c r="G41" s="82"/>
      <c r="H41" s="82"/>
      <c r="I41" s="82"/>
      <c r="J41" s="82"/>
      <c r="K41" s="82"/>
      <c r="N41" s="82" t="s">
        <v>144</v>
      </c>
      <c r="O41" s="82"/>
      <c r="P41" s="82"/>
      <c r="Q41" s="82"/>
      <c r="R41" s="82"/>
      <c r="S41" s="82"/>
      <c r="T41" s="82"/>
      <c r="U41" s="82"/>
      <c r="V41" s="82"/>
    </row>
    <row r="42" spans="3:27" ht="18.75" x14ac:dyDescent="0.35">
      <c r="C42" s="101"/>
      <c r="D42" s="102"/>
      <c r="E42" s="100" t="s">
        <v>32</v>
      </c>
      <c r="F42" s="100"/>
      <c r="G42" s="100"/>
      <c r="H42" s="100"/>
      <c r="I42" s="100"/>
      <c r="J42" s="100"/>
      <c r="K42" s="100"/>
      <c r="N42" s="101"/>
      <c r="O42" s="102"/>
      <c r="P42" s="100" t="s">
        <v>32</v>
      </c>
      <c r="Q42" s="100"/>
      <c r="R42" s="100"/>
      <c r="S42" s="100"/>
      <c r="T42" s="100"/>
      <c r="U42" s="100"/>
      <c r="V42" s="100"/>
    </row>
    <row r="43" spans="3:27" ht="16.5" thickBot="1" x14ac:dyDescent="0.3">
      <c r="C43" s="103"/>
      <c r="D43" s="104"/>
      <c r="E43" s="32">
        <v>1</v>
      </c>
      <c r="F43" s="32">
        <v>2</v>
      </c>
      <c r="G43" s="32">
        <v>5</v>
      </c>
      <c r="H43" s="32">
        <v>10</v>
      </c>
      <c r="I43" s="32">
        <v>50</v>
      </c>
      <c r="J43" s="32">
        <v>100</v>
      </c>
      <c r="K43" s="32">
        <v>1000</v>
      </c>
      <c r="N43" s="103"/>
      <c r="O43" s="104"/>
      <c r="P43" s="32">
        <v>1</v>
      </c>
      <c r="Q43" s="32">
        <v>2</v>
      </c>
      <c r="R43" s="32">
        <v>5</v>
      </c>
      <c r="S43" s="32">
        <v>10</v>
      </c>
      <c r="T43" s="32">
        <v>50</v>
      </c>
      <c r="U43" s="32">
        <v>100</v>
      </c>
      <c r="V43" s="32">
        <v>1000</v>
      </c>
      <c r="X43" s="1"/>
    </row>
    <row r="44" spans="3:27" ht="14.45" customHeight="1" thickBot="1" x14ac:dyDescent="0.3">
      <c r="C44" s="115" t="s">
        <v>39</v>
      </c>
      <c r="D44" s="68" t="s">
        <v>40</v>
      </c>
      <c r="E44" s="69">
        <f t="shared" ref="E44:K53" si="0">E15*$Y$19</f>
        <v>0.93634089642653051</v>
      </c>
      <c r="F44" s="69">
        <f t="shared" si="0"/>
        <v>0.97784160462706271</v>
      </c>
      <c r="G44" s="69">
        <f t="shared" si="0"/>
        <v>1.0312733542359251</v>
      </c>
      <c r="H44" s="69">
        <f t="shared" si="0"/>
        <v>1.0700972931447508</v>
      </c>
      <c r="I44" s="69">
        <f t="shared" si="0"/>
        <v>1.1516726282204142</v>
      </c>
      <c r="J44" s="69">
        <f t="shared" si="0"/>
        <v>1.1854878939743636</v>
      </c>
      <c r="K44" s="70">
        <f t="shared" si="0"/>
        <v>1.2962615651229386</v>
      </c>
      <c r="N44" s="115" t="s">
        <v>39</v>
      </c>
      <c r="O44" s="68" t="s">
        <v>40</v>
      </c>
      <c r="P44" s="69">
        <f t="shared" ref="P44:V53" si="1">P15*$Z$19</f>
        <v>0.74469771114293082</v>
      </c>
      <c r="Q44" s="69">
        <f t="shared" si="1"/>
        <v>0.83352408224009034</v>
      </c>
      <c r="R44" s="69">
        <f t="shared" si="1"/>
        <v>0.94657530638331022</v>
      </c>
      <c r="S44" s="69">
        <f t="shared" si="1"/>
        <v>1.0295363888089188</v>
      </c>
      <c r="T44" s="69">
        <f t="shared" si="1"/>
        <v>1.2152597367640239</v>
      </c>
      <c r="U44" s="69">
        <f t="shared" si="1"/>
        <v>1.292299030428905</v>
      </c>
      <c r="V44" s="70">
        <f t="shared" si="1"/>
        <v>1.5503670893331198</v>
      </c>
      <c r="X44" s="67"/>
      <c r="Y44" s="67"/>
      <c r="Z44" s="67"/>
      <c r="AA44" s="67"/>
    </row>
    <row r="45" spans="3:27" x14ac:dyDescent="0.25">
      <c r="C45" s="116"/>
      <c r="D45" s="42">
        <v>0</v>
      </c>
      <c r="E45" s="37">
        <f t="shared" si="0"/>
        <v>0.33250273962659987</v>
      </c>
      <c r="F45" s="37">
        <f t="shared" si="0"/>
        <v>0.34475436497285161</v>
      </c>
      <c r="G45" s="37">
        <f t="shared" si="0"/>
        <v>0.36298660842042152</v>
      </c>
      <c r="H45" s="37">
        <f t="shared" si="0"/>
        <v>0.37296572744422118</v>
      </c>
      <c r="I45" s="37">
        <f t="shared" si="0"/>
        <v>0.40039706143483156</v>
      </c>
      <c r="J45" s="37">
        <f t="shared" si="0"/>
        <v>0.41160125195456487</v>
      </c>
      <c r="K45" s="45">
        <f t="shared" si="0"/>
        <v>0.4467288502296799</v>
      </c>
      <c r="N45" s="116"/>
      <c r="O45" s="42">
        <v>0</v>
      </c>
      <c r="P45" s="37">
        <f t="shared" si="1"/>
        <v>0.26268899450251604</v>
      </c>
      <c r="Q45" s="37">
        <f t="shared" si="1"/>
        <v>0.29184644778251156</v>
      </c>
      <c r="R45" s="37">
        <f t="shared" si="1"/>
        <v>0.32854124582111194</v>
      </c>
      <c r="S45" s="37">
        <f t="shared" si="1"/>
        <v>0.35566753799898243</v>
      </c>
      <c r="T45" s="37">
        <f t="shared" si="1"/>
        <v>0.4158532498401975</v>
      </c>
      <c r="U45" s="37">
        <f t="shared" si="1"/>
        <v>0.44177260744020258</v>
      </c>
      <c r="V45" s="45">
        <f t="shared" si="1"/>
        <v>0.52620391340036099</v>
      </c>
    </row>
    <row r="46" spans="3:27" x14ac:dyDescent="0.25">
      <c r="C46" s="116"/>
      <c r="D46" s="34">
        <v>30</v>
      </c>
      <c r="E46" s="37">
        <f t="shared" si="0"/>
        <v>0.45607388085111844</v>
      </c>
      <c r="F46" s="37">
        <f t="shared" si="0"/>
        <v>0.4740157076622093</v>
      </c>
      <c r="G46" s="37">
        <f t="shared" si="0"/>
        <v>0.49990437643729951</v>
      </c>
      <c r="H46" s="37">
        <f t="shared" si="0"/>
        <v>0.51466738833342984</v>
      </c>
      <c r="I46" s="37">
        <f t="shared" si="0"/>
        <v>0.55350210178946924</v>
      </c>
      <c r="J46" s="37">
        <f t="shared" si="0"/>
        <v>0.5694645160752414</v>
      </c>
      <c r="K46" s="45">
        <f t="shared" si="0"/>
        <v>0.61984475925513449</v>
      </c>
      <c r="N46" s="116"/>
      <c r="O46" s="34">
        <v>30</v>
      </c>
      <c r="P46" s="37">
        <f t="shared" si="1"/>
        <v>0.48516373133556218</v>
      </c>
      <c r="Q46" s="37">
        <f t="shared" si="1"/>
        <v>0.54148474092901455</v>
      </c>
      <c r="R46" s="37">
        <f t="shared" si="1"/>
        <v>0.61276672975039126</v>
      </c>
      <c r="S46" s="37">
        <f t="shared" si="1"/>
        <v>0.66519776056966939</v>
      </c>
      <c r="T46" s="37">
        <f t="shared" si="1"/>
        <v>0.78213936002505702</v>
      </c>
      <c r="U46" s="37">
        <f t="shared" si="1"/>
        <v>0.83138051885822561</v>
      </c>
      <c r="V46" s="45">
        <f t="shared" si="1"/>
        <v>0.99449120552408032</v>
      </c>
    </row>
    <row r="47" spans="3:27" x14ac:dyDescent="0.25">
      <c r="C47" s="116"/>
      <c r="D47" s="34">
        <v>60</v>
      </c>
      <c r="E47" s="37">
        <f t="shared" si="0"/>
        <v>0.87325243979839828</v>
      </c>
      <c r="F47" s="37">
        <f t="shared" si="0"/>
        <v>0.90965757770068856</v>
      </c>
      <c r="G47" s="37">
        <f t="shared" si="0"/>
        <v>0.96081828685709691</v>
      </c>
      <c r="H47" s="37">
        <f t="shared" si="0"/>
        <v>0.99102372843246522</v>
      </c>
      <c r="I47" s="37">
        <f t="shared" si="0"/>
        <v>1.0675654294563517</v>
      </c>
      <c r="J47" s="37">
        <f t="shared" si="0"/>
        <v>1.0991996696775124</v>
      </c>
      <c r="K47" s="45">
        <f t="shared" si="0"/>
        <v>1.1996300899640393</v>
      </c>
      <c r="N47" s="116"/>
      <c r="O47" s="34">
        <v>60</v>
      </c>
      <c r="P47" s="37">
        <f t="shared" si="1"/>
        <v>0.7442212050830973</v>
      </c>
      <c r="Q47" s="37">
        <f t="shared" si="1"/>
        <v>0.83331746323032541</v>
      </c>
      <c r="R47" s="37">
        <f t="shared" si="1"/>
        <v>0.94650121698939016</v>
      </c>
      <c r="S47" s="37">
        <f t="shared" si="1"/>
        <v>1.029479481378496</v>
      </c>
      <c r="T47" s="37">
        <f t="shared" si="1"/>
        <v>1.2151935766336985</v>
      </c>
      <c r="U47" s="37">
        <f t="shared" si="1"/>
        <v>1.2922290983720885</v>
      </c>
      <c r="V47" s="45">
        <f t="shared" si="1"/>
        <v>1.5502845420136826</v>
      </c>
    </row>
    <row r="48" spans="3:27" x14ac:dyDescent="0.25">
      <c r="C48" s="116"/>
      <c r="D48" s="34">
        <v>90</v>
      </c>
      <c r="E48" s="37">
        <f t="shared" si="0"/>
        <v>0.93461122527642204</v>
      </c>
      <c r="F48" s="37">
        <f t="shared" si="0"/>
        <v>0.97412249480816437</v>
      </c>
      <c r="G48" s="37">
        <f t="shared" si="0"/>
        <v>1.0293026325003742</v>
      </c>
      <c r="H48" s="37">
        <f t="shared" si="0"/>
        <v>1.0621483631710731</v>
      </c>
      <c r="I48" s="37">
        <f t="shared" si="0"/>
        <v>1.14465183822465</v>
      </c>
      <c r="J48" s="37">
        <f t="shared" si="0"/>
        <v>1.1787947050390555</v>
      </c>
      <c r="K48" s="45">
        <f t="shared" si="0"/>
        <v>1.2873411579022538</v>
      </c>
      <c r="N48" s="116"/>
      <c r="O48" s="34">
        <v>90</v>
      </c>
      <c r="P48" s="37">
        <f t="shared" si="1"/>
        <v>0.65739891380766236</v>
      </c>
      <c r="Q48" s="37">
        <f t="shared" si="1"/>
        <v>0.73532016962202462</v>
      </c>
      <c r="R48" s="37">
        <f t="shared" si="1"/>
        <v>0.83418986137387829</v>
      </c>
      <c r="S48" s="37">
        <f t="shared" si="1"/>
        <v>0.90675077917927871</v>
      </c>
      <c r="T48" s="37">
        <f t="shared" si="1"/>
        <v>1.0689706617572761</v>
      </c>
      <c r="U48" s="37">
        <f t="shared" si="1"/>
        <v>1.1365866323107467</v>
      </c>
      <c r="V48" s="45">
        <f t="shared" si="1"/>
        <v>1.362270244664527</v>
      </c>
    </row>
    <row r="49" spans="3:26" x14ac:dyDescent="0.25">
      <c r="C49" s="116"/>
      <c r="D49" s="34">
        <v>120</v>
      </c>
      <c r="E49" s="37">
        <f t="shared" si="0"/>
        <v>0.57256846213468227</v>
      </c>
      <c r="F49" s="37">
        <f t="shared" si="0"/>
        <v>0.59585228727966433</v>
      </c>
      <c r="G49" s="37">
        <f t="shared" si="0"/>
        <v>0.6289440053510873</v>
      </c>
      <c r="H49" s="37">
        <f t="shared" si="0"/>
        <v>0.64819396781112359</v>
      </c>
      <c r="I49" s="37">
        <f t="shared" si="0"/>
        <v>0.69775724115041426</v>
      </c>
      <c r="J49" s="37">
        <f t="shared" si="0"/>
        <v>0.71819217060259266</v>
      </c>
      <c r="K49" s="45">
        <f t="shared" si="0"/>
        <v>0.78290852355529827</v>
      </c>
      <c r="N49" s="116"/>
      <c r="O49" s="34">
        <v>120</v>
      </c>
      <c r="P49" s="37">
        <f t="shared" si="1"/>
        <v>0.28210595755338141</v>
      </c>
      <c r="Q49" s="37">
        <f t="shared" si="1"/>
        <v>0.31415591179998281</v>
      </c>
      <c r="R49" s="37">
        <f t="shared" si="1"/>
        <v>0.35461082775022773</v>
      </c>
      <c r="S49" s="37">
        <f t="shared" si="1"/>
        <v>0.38443836518973995</v>
      </c>
      <c r="T49" s="37">
        <f t="shared" si="1"/>
        <v>0.45080019590694304</v>
      </c>
      <c r="U49" s="37">
        <f t="shared" si="1"/>
        <v>0.47904551389065714</v>
      </c>
      <c r="V49" s="45">
        <f t="shared" si="1"/>
        <v>0.57186088612144381</v>
      </c>
    </row>
    <row r="50" spans="3:26" x14ac:dyDescent="0.25">
      <c r="C50" s="116"/>
      <c r="D50" s="34">
        <v>150</v>
      </c>
      <c r="E50" s="37">
        <f t="shared" si="0"/>
        <v>0.22030322571362523</v>
      </c>
      <c r="F50" s="37">
        <f t="shared" si="0"/>
        <v>0.22870331760878124</v>
      </c>
      <c r="G50" s="37">
        <f t="shared" si="0"/>
        <v>0.24100290265640661</v>
      </c>
      <c r="H50" s="37">
        <f t="shared" si="0"/>
        <v>0.24788199656748761</v>
      </c>
      <c r="I50" s="37">
        <f t="shared" si="0"/>
        <v>0.26635791647235568</v>
      </c>
      <c r="J50" s="37">
        <f t="shared" si="0"/>
        <v>0.27392933607232667</v>
      </c>
      <c r="K50" s="45">
        <f t="shared" si="0"/>
        <v>0.29775076713669724</v>
      </c>
      <c r="N50" s="116"/>
      <c r="O50" s="34">
        <v>150</v>
      </c>
      <c r="P50" s="37">
        <f t="shared" si="1"/>
        <v>0.16833662649042677</v>
      </c>
      <c r="Q50" s="37">
        <f t="shared" si="1"/>
        <v>0.18659274351889443</v>
      </c>
      <c r="R50" s="37">
        <f t="shared" si="1"/>
        <v>0.20949854181848904</v>
      </c>
      <c r="S50" s="37">
        <f t="shared" si="1"/>
        <v>0.22647735319013729</v>
      </c>
      <c r="T50" s="37">
        <f t="shared" si="1"/>
        <v>0.2640426966511869</v>
      </c>
      <c r="U50" s="37">
        <f t="shared" si="1"/>
        <v>0.28041526704642566</v>
      </c>
      <c r="V50" s="45">
        <f t="shared" si="1"/>
        <v>0.33327763700393903</v>
      </c>
    </row>
    <row r="51" spans="3:26" x14ac:dyDescent="0.25">
      <c r="C51" s="116"/>
      <c r="D51" s="34">
        <v>180</v>
      </c>
      <c r="E51" s="37">
        <f t="shared" si="0"/>
        <v>0.16537508705534112</v>
      </c>
      <c r="F51" s="37">
        <f t="shared" si="0"/>
        <v>0.17125722283426767</v>
      </c>
      <c r="G51" s="37">
        <f t="shared" si="0"/>
        <v>0.18016064876293519</v>
      </c>
      <c r="H51" s="37">
        <f t="shared" si="0"/>
        <v>0.18492488122700218</v>
      </c>
      <c r="I51" s="37">
        <f t="shared" si="0"/>
        <v>0.19834373253385207</v>
      </c>
      <c r="J51" s="37">
        <f t="shared" si="0"/>
        <v>0.20380645772562395</v>
      </c>
      <c r="K51" s="45">
        <f t="shared" si="0"/>
        <v>0.22087077194865126</v>
      </c>
      <c r="N51" s="116"/>
      <c r="O51" s="34">
        <v>180</v>
      </c>
      <c r="P51" s="37">
        <f t="shared" si="1"/>
        <v>0.17302870566829939</v>
      </c>
      <c r="Q51" s="37">
        <f t="shared" si="1"/>
        <v>0.19010386185408046</v>
      </c>
      <c r="R51" s="37">
        <f t="shared" si="1"/>
        <v>0.21124695907942795</v>
      </c>
      <c r="S51" s="37">
        <f t="shared" si="1"/>
        <v>0.22710427809785994</v>
      </c>
      <c r="T51" s="37">
        <f t="shared" si="1"/>
        <v>0.26175997611285062</v>
      </c>
      <c r="U51" s="37">
        <f t="shared" si="1"/>
        <v>0.27765184390515762</v>
      </c>
      <c r="V51" s="45">
        <f t="shared" si="1"/>
        <v>0.32708161542859626</v>
      </c>
    </row>
    <row r="52" spans="3:26" x14ac:dyDescent="0.25">
      <c r="C52" s="116"/>
      <c r="D52" s="34">
        <v>210</v>
      </c>
      <c r="E52" s="37">
        <f t="shared" si="0"/>
        <v>0.23678343633091292</v>
      </c>
      <c r="F52" s="37">
        <f t="shared" si="0"/>
        <v>0.24396403500379332</v>
      </c>
      <c r="G52" s="37">
        <f t="shared" si="0"/>
        <v>0.2557502839218711</v>
      </c>
      <c r="H52" s="37">
        <f t="shared" si="0"/>
        <v>0.26139673257689661</v>
      </c>
      <c r="I52" s="37">
        <f t="shared" si="0"/>
        <v>0.27929087187013163</v>
      </c>
      <c r="J52" s="37">
        <f t="shared" si="0"/>
        <v>0.2864631548376852</v>
      </c>
      <c r="K52" s="45">
        <f t="shared" si="0"/>
        <v>0.30849523085106251</v>
      </c>
      <c r="N52" s="116"/>
      <c r="O52" s="34">
        <v>210</v>
      </c>
      <c r="P52" s="37">
        <f t="shared" si="1"/>
        <v>0.27253436974948403</v>
      </c>
      <c r="Q52" s="37">
        <f t="shared" si="1"/>
        <v>0.29808502194736552</v>
      </c>
      <c r="R52" s="37">
        <f t="shared" si="1"/>
        <v>0.32947648492889808</v>
      </c>
      <c r="S52" s="37">
        <f t="shared" si="1"/>
        <v>0.35318401482667605</v>
      </c>
      <c r="T52" s="37">
        <f t="shared" si="1"/>
        <v>0.40462067376977878</v>
      </c>
      <c r="U52" s="37">
        <f t="shared" si="1"/>
        <v>0.42890558414535379</v>
      </c>
      <c r="V52" s="45">
        <f t="shared" si="1"/>
        <v>0.50285549754517589</v>
      </c>
      <c r="Y52" s="4"/>
      <c r="Z52" s="4"/>
    </row>
    <row r="53" spans="3:26" x14ac:dyDescent="0.25">
      <c r="C53" s="116"/>
      <c r="D53" s="34">
        <v>240</v>
      </c>
      <c r="E53" s="37">
        <f t="shared" si="0"/>
        <v>0.60844172577592415</v>
      </c>
      <c r="F53" s="37">
        <f t="shared" si="0"/>
        <v>0.62521196459775608</v>
      </c>
      <c r="G53" s="37">
        <f t="shared" si="0"/>
        <v>0.65420229637849947</v>
      </c>
      <c r="H53" s="37">
        <f t="shared" si="0"/>
        <v>0.66711853705499302</v>
      </c>
      <c r="I53" s="37">
        <f t="shared" si="0"/>
        <v>0.71130619244472004</v>
      </c>
      <c r="J53" s="37">
        <f t="shared" si="0"/>
        <v>0.72885707732910388</v>
      </c>
      <c r="K53" s="45">
        <f t="shared" si="0"/>
        <v>0.78221384852303133</v>
      </c>
      <c r="N53" s="116"/>
      <c r="O53" s="34">
        <v>240</v>
      </c>
      <c r="P53" s="37">
        <f t="shared" si="1"/>
        <v>0.44828514489482452</v>
      </c>
      <c r="Q53" s="37">
        <f t="shared" si="1"/>
        <v>0.48875704742638182</v>
      </c>
      <c r="R53" s="37">
        <f t="shared" si="1"/>
        <v>0.53818053354514306</v>
      </c>
      <c r="S53" s="37">
        <f t="shared" si="1"/>
        <v>0.57570768822890994</v>
      </c>
      <c r="T53" s="37">
        <f t="shared" si="1"/>
        <v>0.65666981841952132</v>
      </c>
      <c r="U53" s="37">
        <f t="shared" si="1"/>
        <v>0.69575159659976504</v>
      </c>
      <c r="V53" s="45">
        <f t="shared" si="1"/>
        <v>0.81286996037754444</v>
      </c>
    </row>
    <row r="54" spans="3:26" x14ac:dyDescent="0.25">
      <c r="C54" s="116"/>
      <c r="D54" s="34">
        <v>270</v>
      </c>
      <c r="E54" s="37">
        <f t="shared" ref="E54:K63" si="2">E25*$Y$19</f>
        <v>0.7278435678013081</v>
      </c>
      <c r="F54" s="37">
        <f t="shared" si="2"/>
        <v>0.74745773796879988</v>
      </c>
      <c r="G54" s="37">
        <f t="shared" si="2"/>
        <v>0.78179200939307147</v>
      </c>
      <c r="H54" s="37">
        <f t="shared" si="2"/>
        <v>0.79681874710356781</v>
      </c>
      <c r="I54" s="37">
        <f t="shared" si="2"/>
        <v>0.84919986422684579</v>
      </c>
      <c r="J54" s="37">
        <f t="shared" si="2"/>
        <v>0.86996105326462703</v>
      </c>
      <c r="K54" s="45">
        <f t="shared" si="2"/>
        <v>0.93292109855153926</v>
      </c>
      <c r="N54" s="116"/>
      <c r="O54" s="34">
        <v>270</v>
      </c>
      <c r="P54" s="37">
        <f t="shared" ref="P54:V63" si="3">P25*$Z$19</f>
        <v>0.43942041162741785</v>
      </c>
      <c r="Q54" s="37">
        <f t="shared" si="3"/>
        <v>0.47964220131968305</v>
      </c>
      <c r="R54" s="37">
        <f t="shared" si="3"/>
        <v>0.52887018682363951</v>
      </c>
      <c r="S54" s="37">
        <f t="shared" si="3"/>
        <v>0.56617453528657047</v>
      </c>
      <c r="T54" s="37">
        <f t="shared" si="3"/>
        <v>0.64682398597926349</v>
      </c>
      <c r="U54" s="37">
        <f t="shared" si="3"/>
        <v>0.68543810370003266</v>
      </c>
      <c r="V54" s="45">
        <f t="shared" si="3"/>
        <v>0.80183835637706768</v>
      </c>
    </row>
    <row r="55" spans="3:26" x14ac:dyDescent="0.25">
      <c r="C55" s="116"/>
      <c r="D55" s="34">
        <v>300</v>
      </c>
      <c r="E55" s="37">
        <f t="shared" si="2"/>
        <v>0.60607418783435152</v>
      </c>
      <c r="F55" s="37">
        <f t="shared" si="2"/>
        <v>0.62363471318316355</v>
      </c>
      <c r="G55" s="37">
        <f t="shared" si="2"/>
        <v>0.65317899063464702</v>
      </c>
      <c r="H55" s="37">
        <f t="shared" si="2"/>
        <v>0.66685425887091487</v>
      </c>
      <c r="I55" s="37">
        <f t="shared" si="2"/>
        <v>0.71177821891234405</v>
      </c>
      <c r="J55" s="37">
        <f t="shared" si="2"/>
        <v>0.7297083141311338</v>
      </c>
      <c r="K55" s="45">
        <f t="shared" si="2"/>
        <v>0.78451069833691689</v>
      </c>
      <c r="N55" s="116"/>
      <c r="O55" s="34">
        <v>300</v>
      </c>
      <c r="P55" s="37">
        <f t="shared" si="3"/>
        <v>0.29203767612884973</v>
      </c>
      <c r="Q55" s="37">
        <f t="shared" si="3"/>
        <v>0.32012258768937235</v>
      </c>
      <c r="R55" s="37">
        <f t="shared" si="3"/>
        <v>0.35476279010215606</v>
      </c>
      <c r="S55" s="37">
        <f t="shared" si="3"/>
        <v>0.3808325354273262</v>
      </c>
      <c r="T55" s="37">
        <f t="shared" si="3"/>
        <v>0.4376014614262414</v>
      </c>
      <c r="U55" s="37">
        <f t="shared" si="3"/>
        <v>0.46401485989565211</v>
      </c>
      <c r="V55" s="45">
        <f t="shared" si="3"/>
        <v>0.54530299553070305</v>
      </c>
    </row>
    <row r="56" spans="3:26" ht="15.75" thickBot="1" x14ac:dyDescent="0.3">
      <c r="C56" s="117"/>
      <c r="D56" s="39">
        <v>330</v>
      </c>
      <c r="E56" s="46">
        <f t="shared" si="2"/>
        <v>0.36516649852769034</v>
      </c>
      <c r="F56" s="46">
        <f t="shared" si="2"/>
        <v>0.37674680127919091</v>
      </c>
      <c r="G56" s="46">
        <f t="shared" si="2"/>
        <v>0.39532169635005171</v>
      </c>
      <c r="H56" s="46">
        <f t="shared" si="2"/>
        <v>0.4045071655453556</v>
      </c>
      <c r="I56" s="46">
        <f t="shared" si="2"/>
        <v>0.43263891323342796</v>
      </c>
      <c r="J56" s="46">
        <f t="shared" si="2"/>
        <v>0.44396431138221626</v>
      </c>
      <c r="K56" s="47">
        <f t="shared" si="2"/>
        <v>0.47891749495982655</v>
      </c>
      <c r="N56" s="117"/>
      <c r="O56" s="39">
        <v>330</v>
      </c>
      <c r="P56" s="46">
        <f t="shared" si="3"/>
        <v>0.20893519967612226</v>
      </c>
      <c r="Q56" s="46">
        <f t="shared" si="3"/>
        <v>0.23006703700509742</v>
      </c>
      <c r="R56" s="46">
        <f t="shared" si="3"/>
        <v>0.25632644862889309</v>
      </c>
      <c r="S56" s="46">
        <f t="shared" si="3"/>
        <v>0.27595842764819001</v>
      </c>
      <c r="T56" s="46">
        <f t="shared" si="3"/>
        <v>0.31900642109060284</v>
      </c>
      <c r="U56" s="46">
        <f t="shared" si="3"/>
        <v>0.33847993734040299</v>
      </c>
      <c r="V56" s="47">
        <f t="shared" si="3"/>
        <v>0.39965415770043938</v>
      </c>
    </row>
    <row r="57" spans="3:26" ht="14.45" customHeight="1" x14ac:dyDescent="0.25">
      <c r="C57" s="94" t="s">
        <v>43</v>
      </c>
      <c r="D57" s="34" t="s">
        <v>44</v>
      </c>
      <c r="E57" s="43">
        <f t="shared" si="2"/>
        <v>0.80904381310602114</v>
      </c>
      <c r="F57" s="43">
        <f t="shared" si="2"/>
        <v>0.85679921047118701</v>
      </c>
      <c r="G57" s="43">
        <f t="shared" si="2"/>
        <v>0.91159194715414893</v>
      </c>
      <c r="H57" s="43">
        <f t="shared" si="2"/>
        <v>0.98684727140611306</v>
      </c>
      <c r="I57" s="43">
        <f t="shared" si="2"/>
        <v>1.0802196390863372</v>
      </c>
      <c r="J57" s="43">
        <f t="shared" si="2"/>
        <v>1.1168641828752353</v>
      </c>
      <c r="K57" s="44">
        <f t="shared" si="2"/>
        <v>1.234906567017678</v>
      </c>
      <c r="N57" s="94" t="s">
        <v>43</v>
      </c>
      <c r="O57" s="34" t="s">
        <v>44</v>
      </c>
      <c r="P57" s="43">
        <f t="shared" si="3"/>
        <v>0.47854577346440075</v>
      </c>
      <c r="Q57" s="43">
        <f t="shared" si="3"/>
        <v>0.59624332041385097</v>
      </c>
      <c r="R57" s="43">
        <f t="shared" si="3"/>
        <v>0.76264547439850228</v>
      </c>
      <c r="S57" s="43">
        <f t="shared" si="3"/>
        <v>0.86115311635382119</v>
      </c>
      <c r="T57" s="43">
        <f t="shared" si="3"/>
        <v>1.088996208835344</v>
      </c>
      <c r="U57" s="43">
        <f t="shared" si="3"/>
        <v>1.172714375104839</v>
      </c>
      <c r="V57" s="44">
        <f t="shared" si="3"/>
        <v>1.4572909336930937</v>
      </c>
    </row>
    <row r="58" spans="3:26" x14ac:dyDescent="0.25">
      <c r="C58" s="95"/>
      <c r="D58" s="34" t="s">
        <v>45</v>
      </c>
      <c r="E58" s="37">
        <f t="shared" si="2"/>
        <v>0.76937224900507717</v>
      </c>
      <c r="F58" s="37">
        <f t="shared" si="2"/>
        <v>0.82850719599821276</v>
      </c>
      <c r="G58" s="37">
        <f t="shared" si="2"/>
        <v>0.88394812681212276</v>
      </c>
      <c r="H58" s="37">
        <f t="shared" si="2"/>
        <v>0.94731853670074451</v>
      </c>
      <c r="I58" s="37">
        <f t="shared" si="2"/>
        <v>1.0395843083749052</v>
      </c>
      <c r="J58" s="37">
        <f t="shared" si="2"/>
        <v>1.0751315439513009</v>
      </c>
      <c r="K58" s="45">
        <f t="shared" si="2"/>
        <v>1.1837446463815402</v>
      </c>
      <c r="N58" s="95"/>
      <c r="O58" s="34" t="s">
        <v>45</v>
      </c>
      <c r="P58" s="37">
        <f t="shared" si="3"/>
        <v>0.50192695619385008</v>
      </c>
      <c r="Q58" s="37">
        <f t="shared" si="3"/>
        <v>0.5980539394297566</v>
      </c>
      <c r="R58" s="37">
        <f t="shared" si="3"/>
        <v>0.71838624726509337</v>
      </c>
      <c r="S58" s="37">
        <f t="shared" si="3"/>
        <v>0.81456275384526799</v>
      </c>
      <c r="T58" s="37">
        <f t="shared" si="3"/>
        <v>1.0279675378560822</v>
      </c>
      <c r="U58" s="37">
        <f t="shared" si="3"/>
        <v>1.1188002357776707</v>
      </c>
      <c r="V58" s="45">
        <f t="shared" si="3"/>
        <v>1.3857608947474049</v>
      </c>
    </row>
    <row r="59" spans="3:26" x14ac:dyDescent="0.25">
      <c r="C59" s="95"/>
      <c r="D59" s="34" t="s">
        <v>46</v>
      </c>
      <c r="E59" s="37">
        <f t="shared" si="2"/>
        <v>0.79611370563848483</v>
      </c>
      <c r="F59" s="37">
        <f t="shared" si="2"/>
        <v>0.8260996389877896</v>
      </c>
      <c r="G59" s="37">
        <f t="shared" si="2"/>
        <v>0.89591694128645405</v>
      </c>
      <c r="H59" s="37">
        <f t="shared" si="2"/>
        <v>0.9150429711170226</v>
      </c>
      <c r="I59" s="37">
        <f t="shared" si="2"/>
        <v>0.9918847444250477</v>
      </c>
      <c r="J59" s="37">
        <f t="shared" si="2"/>
        <v>1.0218084679245689</v>
      </c>
      <c r="K59" s="45">
        <f t="shared" si="2"/>
        <v>1.1160762761047756</v>
      </c>
      <c r="N59" s="95"/>
      <c r="O59" s="34" t="s">
        <v>46</v>
      </c>
      <c r="P59" s="37">
        <f t="shared" si="3"/>
        <v>0.42778861878371804</v>
      </c>
      <c r="Q59" s="37">
        <f t="shared" si="3"/>
        <v>0.4854502567781887</v>
      </c>
      <c r="R59" s="37">
        <f t="shared" si="3"/>
        <v>0.60562489060428693</v>
      </c>
      <c r="S59" s="37">
        <f t="shared" si="3"/>
        <v>0.68412807426636435</v>
      </c>
      <c r="T59" s="37">
        <f t="shared" si="3"/>
        <v>0.85864139763377734</v>
      </c>
      <c r="U59" s="37">
        <f t="shared" si="3"/>
        <v>0.93099719720293528</v>
      </c>
      <c r="V59" s="45">
        <f t="shared" si="3"/>
        <v>1.1631918111529438</v>
      </c>
    </row>
    <row r="60" spans="3:26" x14ac:dyDescent="0.25">
      <c r="C60" s="95"/>
      <c r="D60" s="34" t="s">
        <v>47</v>
      </c>
      <c r="E60" s="37">
        <f t="shared" si="2"/>
        <v>0.71892864524873223</v>
      </c>
      <c r="F60" s="37">
        <f t="shared" si="2"/>
        <v>0.78429328016321742</v>
      </c>
      <c r="G60" s="37">
        <f t="shared" si="2"/>
        <v>0.84120356126292972</v>
      </c>
      <c r="H60" s="37">
        <f t="shared" si="2"/>
        <v>0.84733948879451804</v>
      </c>
      <c r="I60" s="37">
        <f t="shared" si="2"/>
        <v>0.94141318779375982</v>
      </c>
      <c r="J60" s="37">
        <f t="shared" si="2"/>
        <v>0.9700699799119995</v>
      </c>
      <c r="K60" s="45">
        <f t="shared" si="2"/>
        <v>1.0513625519840375</v>
      </c>
      <c r="N60" s="95"/>
      <c r="O60" s="34" t="s">
        <v>47</v>
      </c>
      <c r="P60" s="37">
        <f t="shared" si="3"/>
        <v>0.37292799721450104</v>
      </c>
      <c r="Q60" s="37">
        <f t="shared" si="3"/>
        <v>0.40831340879339389</v>
      </c>
      <c r="R60" s="37">
        <f t="shared" si="3"/>
        <v>0.48868218079248482</v>
      </c>
      <c r="S60" s="37">
        <f t="shared" si="3"/>
        <v>0.54373974754907695</v>
      </c>
      <c r="T60" s="37">
        <f t="shared" si="3"/>
        <v>0.67855836956287097</v>
      </c>
      <c r="U60" s="37">
        <f t="shared" si="3"/>
        <v>0.73622247357558512</v>
      </c>
      <c r="V60" s="45">
        <f t="shared" si="3"/>
        <v>0.93136724032300677</v>
      </c>
    </row>
    <row r="61" spans="3:26" x14ac:dyDescent="0.25">
      <c r="C61" s="95"/>
      <c r="D61" s="34" t="s">
        <v>48</v>
      </c>
      <c r="E61" s="37">
        <f t="shared" si="2"/>
        <v>0.65830858880937493</v>
      </c>
      <c r="F61" s="37">
        <f t="shared" si="2"/>
        <v>0.73025172236071745</v>
      </c>
      <c r="G61" s="37">
        <f t="shared" si="2"/>
        <v>0.80795782004062977</v>
      </c>
      <c r="H61" s="37">
        <f t="shared" si="2"/>
        <v>0.81663809318112235</v>
      </c>
      <c r="I61" s="37">
        <f t="shared" si="2"/>
        <v>0.91408684305518328</v>
      </c>
      <c r="J61" s="37">
        <f t="shared" si="2"/>
        <v>0.93838902797866397</v>
      </c>
      <c r="K61" s="45">
        <f t="shared" si="2"/>
        <v>1.0126705884235871</v>
      </c>
      <c r="N61" s="95"/>
      <c r="O61" s="34" t="s">
        <v>48</v>
      </c>
      <c r="P61" s="37">
        <f t="shared" si="3"/>
        <v>0.33176615400684667</v>
      </c>
      <c r="Q61" s="37">
        <f t="shared" si="3"/>
        <v>0.36626247547785634</v>
      </c>
      <c r="R61" s="37">
        <f t="shared" si="3"/>
        <v>0.43782697402258591</v>
      </c>
      <c r="S61" s="37">
        <f t="shared" si="3"/>
        <v>0.49633699348699312</v>
      </c>
      <c r="T61" s="37">
        <f t="shared" si="3"/>
        <v>0.6300052270330091</v>
      </c>
      <c r="U61" s="37">
        <f t="shared" si="3"/>
        <v>0.68584916032971377</v>
      </c>
      <c r="V61" s="45">
        <f t="shared" si="3"/>
        <v>0.86165525795763898</v>
      </c>
    </row>
    <row r="62" spans="3:26" x14ac:dyDescent="0.25">
      <c r="C62" s="95"/>
      <c r="D62" s="34" t="s">
        <v>49</v>
      </c>
      <c r="E62" s="37">
        <f t="shared" si="2"/>
        <v>0.68849482598000122</v>
      </c>
      <c r="F62" s="37">
        <f t="shared" si="2"/>
        <v>0.78495545942987488</v>
      </c>
      <c r="G62" s="37">
        <f t="shared" si="2"/>
        <v>0.82710360432354801</v>
      </c>
      <c r="H62" s="37">
        <f t="shared" si="2"/>
        <v>0.82714495383515407</v>
      </c>
      <c r="I62" s="37">
        <f t="shared" si="2"/>
        <v>0.9162856432279346</v>
      </c>
      <c r="J62" s="37">
        <f t="shared" si="2"/>
        <v>0.94062268682447214</v>
      </c>
      <c r="K62" s="45">
        <f t="shared" si="2"/>
        <v>1.0144332744179012</v>
      </c>
      <c r="N62" s="95"/>
      <c r="O62" s="34" t="s">
        <v>49</v>
      </c>
      <c r="P62" s="37">
        <f t="shared" si="3"/>
        <v>0.31188104428916152</v>
      </c>
      <c r="Q62" s="37">
        <f t="shared" si="3"/>
        <v>0.35213247311360818</v>
      </c>
      <c r="R62" s="37">
        <f t="shared" si="3"/>
        <v>0.43130407292581346</v>
      </c>
      <c r="S62" s="37">
        <f t="shared" si="3"/>
        <v>0.49119344145226673</v>
      </c>
      <c r="T62" s="37">
        <f t="shared" si="3"/>
        <v>0.63892592959905337</v>
      </c>
      <c r="U62" s="37">
        <f t="shared" si="3"/>
        <v>0.70152590503309464</v>
      </c>
      <c r="V62" s="45">
        <f t="shared" si="3"/>
        <v>0.88453524919538451</v>
      </c>
    </row>
    <row r="63" spans="3:26" x14ac:dyDescent="0.25">
      <c r="C63" s="95"/>
      <c r="D63" s="34" t="s">
        <v>50</v>
      </c>
      <c r="E63" s="37">
        <f t="shared" si="2"/>
        <v>0.66978989535403854</v>
      </c>
      <c r="F63" s="37">
        <f t="shared" si="2"/>
        <v>0.72755157916026969</v>
      </c>
      <c r="G63" s="37">
        <f t="shared" si="2"/>
        <v>0.84172841032706514</v>
      </c>
      <c r="H63" s="37">
        <f t="shared" si="2"/>
        <v>0.93637477427249305</v>
      </c>
      <c r="I63" s="37">
        <f t="shared" si="2"/>
        <v>0.95078466359397218</v>
      </c>
      <c r="J63" s="37">
        <f t="shared" si="2"/>
        <v>0.97610028819170214</v>
      </c>
      <c r="K63" s="45">
        <f t="shared" si="2"/>
        <v>1.0592837205038621</v>
      </c>
      <c r="N63" s="95"/>
      <c r="O63" s="34" t="s">
        <v>50</v>
      </c>
      <c r="P63" s="37">
        <f t="shared" si="3"/>
        <v>0.31876148526069653</v>
      </c>
      <c r="Q63" s="37">
        <f t="shared" si="3"/>
        <v>0.36522184085969173</v>
      </c>
      <c r="R63" s="37">
        <f t="shared" si="3"/>
        <v>0.44631291762396047</v>
      </c>
      <c r="S63" s="37">
        <f t="shared" si="3"/>
        <v>0.52782620541313652</v>
      </c>
      <c r="T63" s="37">
        <f t="shared" si="3"/>
        <v>0.64389181435735598</v>
      </c>
      <c r="U63" s="37">
        <f t="shared" si="3"/>
        <v>0.69844774280282951</v>
      </c>
      <c r="V63" s="45">
        <f t="shared" si="3"/>
        <v>0.8991205130729556</v>
      </c>
    </row>
    <row r="64" spans="3:26" x14ac:dyDescent="0.25">
      <c r="C64" s="95"/>
      <c r="D64" s="34" t="s">
        <v>51</v>
      </c>
      <c r="E64" s="37">
        <f t="shared" ref="E64:K68" si="4">E35*$Y$19</f>
        <v>0.67802008866558261</v>
      </c>
      <c r="F64" s="37">
        <f t="shared" si="4"/>
        <v>0.73058662235498761</v>
      </c>
      <c r="G64" s="37">
        <f t="shared" si="4"/>
        <v>0.77930432262248828</v>
      </c>
      <c r="H64" s="37">
        <f t="shared" si="4"/>
        <v>0.8483618050285876</v>
      </c>
      <c r="I64" s="37">
        <f t="shared" si="4"/>
        <v>0.97112098751741538</v>
      </c>
      <c r="J64" s="37">
        <f t="shared" si="4"/>
        <v>0.99703014133620227</v>
      </c>
      <c r="K64" s="45">
        <f t="shared" si="4"/>
        <v>1.0876530951953047</v>
      </c>
      <c r="N64" s="95"/>
      <c r="O64" s="34" t="s">
        <v>51</v>
      </c>
      <c r="P64" s="37">
        <f t="shared" ref="P64:V68" si="5">P35*$Z$19</f>
        <v>0.29563613599085953</v>
      </c>
      <c r="Q64" s="37">
        <f t="shared" si="5"/>
        <v>0.35167853037183883</v>
      </c>
      <c r="R64" s="37">
        <f t="shared" si="5"/>
        <v>0.47767047961537307</v>
      </c>
      <c r="S64" s="37">
        <f t="shared" si="5"/>
        <v>0.56347765546183959</v>
      </c>
      <c r="T64" s="37">
        <f t="shared" si="5"/>
        <v>0.73137775594848597</v>
      </c>
      <c r="U64" s="37">
        <f t="shared" si="5"/>
        <v>0.7894911827563057</v>
      </c>
      <c r="V64" s="45">
        <f t="shared" si="5"/>
        <v>0.9985023389443759</v>
      </c>
    </row>
    <row r="65" spans="2:24" x14ac:dyDescent="0.25">
      <c r="C65" s="95"/>
      <c r="D65" s="34" t="s">
        <v>52</v>
      </c>
      <c r="E65" s="37">
        <f t="shared" si="4"/>
        <v>0.72446940989906183</v>
      </c>
      <c r="F65" s="37">
        <f t="shared" si="4"/>
        <v>0.77778535811925253</v>
      </c>
      <c r="G65" s="37">
        <f t="shared" si="4"/>
        <v>0.81061235884772209</v>
      </c>
      <c r="H65" s="37">
        <f t="shared" si="4"/>
        <v>0.86956438350630005</v>
      </c>
      <c r="I65" s="37">
        <f t="shared" si="4"/>
        <v>0.99198323960156087</v>
      </c>
      <c r="J65" s="37">
        <f t="shared" si="4"/>
        <v>1.0241031649167778</v>
      </c>
      <c r="K65" s="45">
        <f t="shared" si="4"/>
        <v>1.1172036169290676</v>
      </c>
      <c r="N65" s="95"/>
      <c r="O65" s="34" t="s">
        <v>52</v>
      </c>
      <c r="P65" s="37">
        <f t="shared" si="5"/>
        <v>0.3984162451696136</v>
      </c>
      <c r="Q65" s="37">
        <f t="shared" si="5"/>
        <v>0.44404435148715987</v>
      </c>
      <c r="R65" s="37">
        <f t="shared" si="5"/>
        <v>0.57236686771993062</v>
      </c>
      <c r="S65" s="37">
        <f t="shared" si="5"/>
        <v>0.6694537071137957</v>
      </c>
      <c r="T65" s="37">
        <f t="shared" si="5"/>
        <v>0.84877704487702121</v>
      </c>
      <c r="U65" s="37">
        <f t="shared" si="5"/>
        <v>0.92183789155469986</v>
      </c>
      <c r="V65" s="45">
        <f t="shared" si="5"/>
        <v>1.1389704339860767</v>
      </c>
    </row>
    <row r="66" spans="2:24" x14ac:dyDescent="0.25">
      <c r="C66" s="95"/>
      <c r="D66" s="34" t="s">
        <v>53</v>
      </c>
      <c r="E66" s="37">
        <f t="shared" si="4"/>
        <v>0.77294484570138677</v>
      </c>
      <c r="F66" s="37">
        <f t="shared" si="4"/>
        <v>0.86534544970483107</v>
      </c>
      <c r="G66" s="37">
        <f t="shared" si="4"/>
        <v>0.91913078305781148</v>
      </c>
      <c r="H66" s="37">
        <f t="shared" si="4"/>
        <v>0.94144112677809189</v>
      </c>
      <c r="I66" s="37">
        <f t="shared" si="4"/>
        <v>1.0240054568840424</v>
      </c>
      <c r="J66" s="37">
        <f t="shared" si="4"/>
        <v>1.056742365966731</v>
      </c>
      <c r="K66" s="45">
        <f t="shared" si="4"/>
        <v>1.1573043549765549</v>
      </c>
      <c r="N66" s="95"/>
      <c r="O66" s="34" t="s">
        <v>53</v>
      </c>
      <c r="P66" s="37">
        <f t="shared" si="5"/>
        <v>0.45833755418528516</v>
      </c>
      <c r="Q66" s="37">
        <f t="shared" si="5"/>
        <v>0.5516479503623426</v>
      </c>
      <c r="R66" s="37">
        <f t="shared" si="5"/>
        <v>0.66807253499825692</v>
      </c>
      <c r="S66" s="37">
        <f t="shared" si="5"/>
        <v>0.75089729193675625</v>
      </c>
      <c r="T66" s="37">
        <f t="shared" si="5"/>
        <v>0.93558943645713033</v>
      </c>
      <c r="U66" s="37">
        <f t="shared" si="5"/>
        <v>1.0067492931826629</v>
      </c>
      <c r="V66" s="45">
        <f t="shared" si="5"/>
        <v>1.234444300538849</v>
      </c>
    </row>
    <row r="67" spans="2:24" x14ac:dyDescent="0.25">
      <c r="C67" s="95"/>
      <c r="D67" s="34" t="s">
        <v>54</v>
      </c>
      <c r="E67" s="37">
        <f t="shared" si="4"/>
        <v>0.76218962600352791</v>
      </c>
      <c r="F67" s="37">
        <f t="shared" si="4"/>
        <v>0.84844397487795786</v>
      </c>
      <c r="G67" s="37">
        <f t="shared" si="4"/>
        <v>0.91097179435342457</v>
      </c>
      <c r="H67" s="37">
        <f t="shared" si="4"/>
        <v>0.9743125217618277</v>
      </c>
      <c r="I67" s="37">
        <f t="shared" si="4"/>
        <v>1.0679677754586034</v>
      </c>
      <c r="J67" s="37">
        <f t="shared" si="4"/>
        <v>1.101949056505541</v>
      </c>
      <c r="K67" s="45">
        <f t="shared" si="4"/>
        <v>1.2156121337009267</v>
      </c>
      <c r="N67" s="95"/>
      <c r="O67" s="34" t="s">
        <v>54</v>
      </c>
      <c r="P67" s="37">
        <f t="shared" si="5"/>
        <v>0.4751798126895535</v>
      </c>
      <c r="Q67" s="37">
        <f t="shared" si="5"/>
        <v>0.56406537472221041</v>
      </c>
      <c r="R67" s="37">
        <f t="shared" si="5"/>
        <v>0.71096797318829041</v>
      </c>
      <c r="S67" s="37">
        <f t="shared" si="5"/>
        <v>0.80188817182355521</v>
      </c>
      <c r="T67" s="37">
        <f t="shared" si="5"/>
        <v>0.98053897971376214</v>
      </c>
      <c r="U67" s="37">
        <f t="shared" si="5"/>
        <v>1.063736592889891</v>
      </c>
      <c r="V67" s="45">
        <f t="shared" si="5"/>
        <v>1.2762866591664355</v>
      </c>
    </row>
    <row r="68" spans="2:24" ht="15.75" thickBot="1" x14ac:dyDescent="0.3">
      <c r="C68" s="96"/>
      <c r="D68" s="39" t="s">
        <v>55</v>
      </c>
      <c r="E68" s="46">
        <f t="shared" si="4"/>
        <v>0.7754585888221921</v>
      </c>
      <c r="F68" s="46">
        <f t="shared" si="4"/>
        <v>0.87536580551084542</v>
      </c>
      <c r="G68" s="46">
        <f t="shared" si="4"/>
        <v>0.9203857681937796</v>
      </c>
      <c r="H68" s="46">
        <f t="shared" si="4"/>
        <v>0.98226719895487413</v>
      </c>
      <c r="I68" s="46">
        <f t="shared" si="4"/>
        <v>1.0927977981890376</v>
      </c>
      <c r="J68" s="46">
        <f t="shared" si="4"/>
        <v>1.1309699191423559</v>
      </c>
      <c r="K68" s="47">
        <f t="shared" si="4"/>
        <v>1.2503799440024548</v>
      </c>
      <c r="N68" s="96"/>
      <c r="O68" s="39" t="s">
        <v>55</v>
      </c>
      <c r="P68" s="46">
        <f t="shared" si="5"/>
        <v>0.53763650050284517</v>
      </c>
      <c r="Q68" s="46">
        <f t="shared" si="5"/>
        <v>0.61821228306328513</v>
      </c>
      <c r="R68" s="46">
        <f t="shared" si="5"/>
        <v>0.74175612660214751</v>
      </c>
      <c r="S68" s="46">
        <f t="shared" si="5"/>
        <v>0.8375982713477973</v>
      </c>
      <c r="T68" s="46">
        <f t="shared" si="5"/>
        <v>1.0324588594831587</v>
      </c>
      <c r="U68" s="46">
        <f t="shared" si="5"/>
        <v>1.1119672747597675</v>
      </c>
      <c r="V68" s="47">
        <f t="shared" si="5"/>
        <v>1.3462201540557688</v>
      </c>
    </row>
    <row r="70" spans="2:24" ht="18.75" x14ac:dyDescent="0.3">
      <c r="B70" s="1"/>
      <c r="C70" s="82" t="s">
        <v>145</v>
      </c>
      <c r="D70" s="82"/>
      <c r="E70" s="82"/>
      <c r="F70" s="82"/>
      <c r="G70" s="82"/>
      <c r="H70" s="82"/>
      <c r="I70" s="82"/>
      <c r="J70" s="82"/>
      <c r="K70" s="82"/>
      <c r="N70" s="82" t="s">
        <v>146</v>
      </c>
      <c r="O70" s="82"/>
      <c r="P70" s="82"/>
      <c r="Q70" s="82"/>
      <c r="R70" s="82"/>
      <c r="S70" s="82"/>
      <c r="T70" s="82"/>
      <c r="U70" s="82"/>
      <c r="V70" s="82"/>
    </row>
    <row r="71" spans="2:24" ht="18.75" x14ac:dyDescent="0.35">
      <c r="C71" s="101"/>
      <c r="D71" s="102"/>
      <c r="E71" s="100" t="s">
        <v>32</v>
      </c>
      <c r="F71" s="100"/>
      <c r="G71" s="100"/>
      <c r="H71" s="100"/>
      <c r="I71" s="100"/>
      <c r="J71" s="100"/>
      <c r="K71" s="100"/>
      <c r="N71" s="101"/>
      <c r="O71" s="102"/>
      <c r="P71" s="100" t="s">
        <v>32</v>
      </c>
      <c r="Q71" s="100"/>
      <c r="R71" s="100"/>
      <c r="S71" s="100"/>
      <c r="T71" s="100"/>
      <c r="U71" s="100"/>
      <c r="V71" s="100"/>
    </row>
    <row r="72" spans="2:24" ht="16.5" thickBot="1" x14ac:dyDescent="0.3">
      <c r="C72" s="103"/>
      <c r="D72" s="104"/>
      <c r="E72" s="32">
        <v>1</v>
      </c>
      <c r="F72" s="32">
        <v>2</v>
      </c>
      <c r="G72" s="32">
        <v>5</v>
      </c>
      <c r="H72" s="32">
        <v>10</v>
      </c>
      <c r="I72" s="32">
        <v>50</v>
      </c>
      <c r="J72" s="32">
        <v>100</v>
      </c>
      <c r="K72" s="32">
        <v>1000</v>
      </c>
      <c r="N72" s="103"/>
      <c r="O72" s="104"/>
      <c r="P72" s="32">
        <v>1</v>
      </c>
      <c r="Q72" s="32">
        <v>2</v>
      </c>
      <c r="R72" s="32">
        <v>5</v>
      </c>
      <c r="S72" s="32">
        <v>10</v>
      </c>
      <c r="T72" s="32">
        <v>50</v>
      </c>
      <c r="U72" s="32">
        <v>100</v>
      </c>
      <c r="V72" s="32">
        <v>1000</v>
      </c>
      <c r="X72" s="1"/>
    </row>
    <row r="73" spans="2:24" ht="14.45" customHeight="1" thickBot="1" x14ac:dyDescent="0.3">
      <c r="C73" s="115" t="s">
        <v>39</v>
      </c>
      <c r="D73" s="68" t="s">
        <v>40</v>
      </c>
      <c r="E73" s="69">
        <f t="shared" ref="E73:K82" si="6">E15*$Y$18</f>
        <v>0.89383283485402298</v>
      </c>
      <c r="F73" s="69">
        <f t="shared" si="6"/>
        <v>0.933449491352634</v>
      </c>
      <c r="G73" s="69">
        <f t="shared" si="6"/>
        <v>0.98445554310832284</v>
      </c>
      <c r="H73" s="69">
        <f t="shared" si="6"/>
        <v>1.0215169504520722</v>
      </c>
      <c r="I73" s="69">
        <f t="shared" si="6"/>
        <v>1.0993889234515644</v>
      </c>
      <c r="J73" s="69">
        <f t="shared" si="6"/>
        <v>1.1316690416922037</v>
      </c>
      <c r="K73" s="70">
        <f t="shared" si="6"/>
        <v>1.2374138029087582</v>
      </c>
      <c r="N73" s="115" t="s">
        <v>39</v>
      </c>
      <c r="O73" s="68" t="s">
        <v>40</v>
      </c>
      <c r="P73" s="69">
        <f t="shared" ref="P73:V82" si="7">P15*$Z$18</f>
        <v>0.66487952291711949</v>
      </c>
      <c r="Q73" s="69">
        <f t="shared" si="7"/>
        <v>0.7441853061279976</v>
      </c>
      <c r="R73" s="69">
        <f t="shared" si="7"/>
        <v>0.84511947424593048</v>
      </c>
      <c r="S73" s="69">
        <f t="shared" si="7"/>
        <v>0.91918862214108199</v>
      </c>
      <c r="T73" s="69">
        <f t="shared" si="7"/>
        <v>1.0850057706770198</v>
      </c>
      <c r="U73" s="69">
        <f t="shared" si="7"/>
        <v>1.1537878389596858</v>
      </c>
      <c r="V73" s="70">
        <f t="shared" si="7"/>
        <v>1.3841956478154982</v>
      </c>
    </row>
    <row r="74" spans="2:24" x14ac:dyDescent="0.25">
      <c r="C74" s="116"/>
      <c r="D74" s="42">
        <v>0</v>
      </c>
      <c r="E74" s="37">
        <f t="shared" si="6"/>
        <v>0.31740775981420843</v>
      </c>
      <c r="F74" s="37">
        <f t="shared" si="6"/>
        <v>0.32910318511988806</v>
      </c>
      <c r="G74" s="37">
        <f t="shared" si="6"/>
        <v>0.34650772005869585</v>
      </c>
      <c r="H74" s="37">
        <f t="shared" si="6"/>
        <v>0.35603380642364019</v>
      </c>
      <c r="I74" s="37">
        <f t="shared" si="6"/>
        <v>0.3822198110275507</v>
      </c>
      <c r="J74" s="37">
        <f t="shared" si="6"/>
        <v>0.39291535301735159</v>
      </c>
      <c r="K74" s="45">
        <f t="shared" si="6"/>
        <v>0.42644822642669222</v>
      </c>
      <c r="N74" s="116"/>
      <c r="O74" s="42">
        <v>0</v>
      </c>
      <c r="P74" s="37">
        <f t="shared" si="7"/>
        <v>0.23453346334629546</v>
      </c>
      <c r="Q74" s="37">
        <f t="shared" si="7"/>
        <v>0.26056576254126479</v>
      </c>
      <c r="R74" s="37">
        <f t="shared" si="7"/>
        <v>0.29332753882764578</v>
      </c>
      <c r="S74" s="37">
        <f t="shared" si="7"/>
        <v>0.31754638082469244</v>
      </c>
      <c r="T74" s="37">
        <f t="shared" si="7"/>
        <v>0.37128126784885024</v>
      </c>
      <c r="U74" s="37">
        <f t="shared" si="7"/>
        <v>0.39442253692695811</v>
      </c>
      <c r="V74" s="45">
        <f t="shared" si="7"/>
        <v>0.46980432686143137</v>
      </c>
    </row>
    <row r="75" spans="2:24" x14ac:dyDescent="0.25">
      <c r="C75" s="116"/>
      <c r="D75" s="34">
        <v>30</v>
      </c>
      <c r="E75" s="37">
        <f t="shared" si="6"/>
        <v>0.43536901077354301</v>
      </c>
      <c r="F75" s="37">
        <f t="shared" si="6"/>
        <v>0.45249631342818636</v>
      </c>
      <c r="G75" s="37">
        <f t="shared" si="6"/>
        <v>0.47720968682685794</v>
      </c>
      <c r="H75" s="37">
        <f t="shared" si="6"/>
        <v>0.49130248660145082</v>
      </c>
      <c r="I75" s="37">
        <f t="shared" si="6"/>
        <v>0.52837417934885711</v>
      </c>
      <c r="J75" s="37">
        <f t="shared" si="6"/>
        <v>0.54361193096967997</v>
      </c>
      <c r="K75" s="45">
        <f t="shared" si="6"/>
        <v>0.59170500877283694</v>
      </c>
      <c r="N75" s="116"/>
      <c r="O75" s="34">
        <v>30</v>
      </c>
      <c r="P75" s="37">
        <f t="shared" si="7"/>
        <v>0.43316291348875358</v>
      </c>
      <c r="Q75" s="37">
        <f t="shared" si="7"/>
        <v>0.48344732477186803</v>
      </c>
      <c r="R75" s="37">
        <f t="shared" si="7"/>
        <v>0.54708916764446414</v>
      </c>
      <c r="S75" s="37">
        <f t="shared" si="7"/>
        <v>0.59390053584871483</v>
      </c>
      <c r="T75" s="37">
        <f t="shared" si="7"/>
        <v>0.69830810108177077</v>
      </c>
      <c r="U75" s="37">
        <f t="shared" si="7"/>
        <v>0.74227149415120308</v>
      </c>
      <c r="V75" s="45">
        <f t="shared" si="7"/>
        <v>0.88789965160402295</v>
      </c>
    </row>
    <row r="76" spans="2:24" x14ac:dyDescent="0.25">
      <c r="C76" s="116"/>
      <c r="D76" s="34">
        <v>60</v>
      </c>
      <c r="E76" s="37">
        <f t="shared" si="6"/>
        <v>0.8336084718579192</v>
      </c>
      <c r="F76" s="37">
        <f t="shared" si="6"/>
        <v>0.86836088707191073</v>
      </c>
      <c r="G76" s="37">
        <f t="shared" si="6"/>
        <v>0.91719899920920622</v>
      </c>
      <c r="H76" s="37">
        <f t="shared" si="6"/>
        <v>0.94603317229121842</v>
      </c>
      <c r="I76" s="37">
        <f t="shared" si="6"/>
        <v>1.0191000284670317</v>
      </c>
      <c r="J76" s="37">
        <f t="shared" si="6"/>
        <v>1.0492981355060869</v>
      </c>
      <c r="K76" s="45">
        <f t="shared" si="6"/>
        <v>1.1451692093990244</v>
      </c>
      <c r="N76" s="116"/>
      <c r="O76" s="34">
        <v>60</v>
      </c>
      <c r="P76" s="37">
        <f t="shared" si="7"/>
        <v>0.66445408972860731</v>
      </c>
      <c r="Q76" s="37">
        <f t="shared" si="7"/>
        <v>0.74400083295642405</v>
      </c>
      <c r="R76" s="37">
        <f t="shared" si="7"/>
        <v>0.84505332590124549</v>
      </c>
      <c r="S76" s="37">
        <f t="shared" si="7"/>
        <v>0.91913781416272522</v>
      </c>
      <c r="T76" s="37">
        <f t="shared" si="7"/>
        <v>1.0849467017216188</v>
      </c>
      <c r="U76" s="37">
        <f t="shared" si="7"/>
        <v>1.1537254023604093</v>
      </c>
      <c r="V76" s="45">
        <f t="shared" si="7"/>
        <v>1.3841219480826479</v>
      </c>
    </row>
    <row r="77" spans="2:24" x14ac:dyDescent="0.25">
      <c r="C77" s="116"/>
      <c r="D77" s="34">
        <v>90</v>
      </c>
      <c r="E77" s="37">
        <f t="shared" si="6"/>
        <v>0.89218168742110937</v>
      </c>
      <c r="F77" s="37">
        <f t="shared" si="6"/>
        <v>0.92989922190990626</v>
      </c>
      <c r="G77" s="37">
        <f t="shared" si="6"/>
        <v>0.98257428831926219</v>
      </c>
      <c r="H77" s="37">
        <f t="shared" si="6"/>
        <v>1.0139288864899574</v>
      </c>
      <c r="I77" s="37">
        <f t="shared" si="6"/>
        <v>1.0926868637115934</v>
      </c>
      <c r="J77" s="37">
        <f t="shared" si="6"/>
        <v>1.1252797105596088</v>
      </c>
      <c r="K77" s="45">
        <f t="shared" si="6"/>
        <v>1.2288983648834124</v>
      </c>
      <c r="N77" s="116"/>
      <c r="O77" s="34">
        <v>90</v>
      </c>
      <c r="P77" s="37">
        <f t="shared" si="7"/>
        <v>0.58693758506098004</v>
      </c>
      <c r="Q77" s="37">
        <f t="shared" si="7"/>
        <v>0.6565070850282122</v>
      </c>
      <c r="R77" s="37">
        <f t="shared" si="7"/>
        <v>0.74477972572432183</v>
      </c>
      <c r="S77" s="37">
        <f t="shared" si="7"/>
        <v>0.80956341941775301</v>
      </c>
      <c r="T77" s="37">
        <f t="shared" si="7"/>
        <v>0.95439625094424729</v>
      </c>
      <c r="U77" s="37">
        <f t="shared" si="7"/>
        <v>1.0147650067098213</v>
      </c>
      <c r="V77" s="45">
        <f t="shared" si="7"/>
        <v>1.2162593986849213</v>
      </c>
    </row>
    <row r="78" spans="2:24" x14ac:dyDescent="0.25">
      <c r="C78" s="116"/>
      <c r="D78" s="34">
        <v>120</v>
      </c>
      <c r="E78" s="37">
        <f t="shared" si="6"/>
        <v>0.54657496389511595</v>
      </c>
      <c r="F78" s="37">
        <f t="shared" si="6"/>
        <v>0.56880174851491783</v>
      </c>
      <c r="G78" s="37">
        <f t="shared" si="6"/>
        <v>0.60039116673519832</v>
      </c>
      <c r="H78" s="37">
        <f t="shared" si="6"/>
        <v>0.61876721821618574</v>
      </c>
      <c r="I78" s="37">
        <f t="shared" si="6"/>
        <v>0.66608041502578275</v>
      </c>
      <c r="J78" s="37">
        <f t="shared" si="6"/>
        <v>0.68558763829456348</v>
      </c>
      <c r="K78" s="45">
        <f t="shared" si="6"/>
        <v>0.74736599427783135</v>
      </c>
      <c r="N78" s="116"/>
      <c r="O78" s="34">
        <v>120</v>
      </c>
      <c r="P78" s="37">
        <f t="shared" si="7"/>
        <v>0.25186927751167681</v>
      </c>
      <c r="Q78" s="37">
        <f t="shared" si="7"/>
        <v>0.2804840536418346</v>
      </c>
      <c r="R78" s="37">
        <f t="shared" si="7"/>
        <v>0.31660293089119473</v>
      </c>
      <c r="S78" s="37">
        <f t="shared" si="7"/>
        <v>0.34323349328696001</v>
      </c>
      <c r="T78" s="37">
        <f t="shared" si="7"/>
        <v>0.40248253042908189</v>
      </c>
      <c r="U78" s="37">
        <f t="shared" si="7"/>
        <v>0.42770045881083002</v>
      </c>
      <c r="V78" s="45">
        <f t="shared" si="7"/>
        <v>0.51056769404573998</v>
      </c>
      <c r="X78" s="1"/>
    </row>
    <row r="79" spans="2:24" x14ac:dyDescent="0.25">
      <c r="C79" s="116"/>
      <c r="D79" s="34">
        <v>150</v>
      </c>
      <c r="E79" s="37">
        <f t="shared" si="6"/>
        <v>0.21030188633071856</v>
      </c>
      <c r="F79" s="37">
        <f t="shared" si="6"/>
        <v>0.21832063033766766</v>
      </c>
      <c r="G79" s="37">
        <f t="shared" si="6"/>
        <v>0.23006183806724989</v>
      </c>
      <c r="H79" s="37">
        <f t="shared" si="6"/>
        <v>0.23662863445010024</v>
      </c>
      <c r="I79" s="37">
        <f t="shared" si="6"/>
        <v>0.25426578340741901</v>
      </c>
      <c r="J79" s="37">
        <f t="shared" si="6"/>
        <v>0.26149347523497807</v>
      </c>
      <c r="K79" s="45">
        <f t="shared" si="6"/>
        <v>0.2842334595075936</v>
      </c>
      <c r="N79" s="116"/>
      <c r="O79" s="34">
        <v>150</v>
      </c>
      <c r="P79" s="37">
        <f t="shared" si="7"/>
        <v>0.15029397060809638</v>
      </c>
      <c r="Q79" s="37">
        <f t="shared" si="7"/>
        <v>0.16659336054656901</v>
      </c>
      <c r="R79" s="37">
        <f t="shared" si="7"/>
        <v>0.18704406962971695</v>
      </c>
      <c r="S79" s="37">
        <f t="shared" si="7"/>
        <v>0.2022030580831064</v>
      </c>
      <c r="T79" s="37">
        <f t="shared" si="7"/>
        <v>0.23574207299463021</v>
      </c>
      <c r="U79" s="37">
        <f t="shared" si="7"/>
        <v>0.25035979859043772</v>
      </c>
      <c r="V79" s="45">
        <f t="shared" si="7"/>
        <v>0.29755627414248081</v>
      </c>
    </row>
    <row r="80" spans="2:24" x14ac:dyDescent="0.25">
      <c r="C80" s="116"/>
      <c r="D80" s="34">
        <v>180</v>
      </c>
      <c r="E80" s="37">
        <f t="shared" si="6"/>
        <v>0.15786737868765602</v>
      </c>
      <c r="F80" s="37">
        <f t="shared" si="6"/>
        <v>0.1634824769049181</v>
      </c>
      <c r="G80" s="37">
        <f t="shared" si="6"/>
        <v>0.1719817045559856</v>
      </c>
      <c r="H80" s="37">
        <f t="shared" si="6"/>
        <v>0.17652965010179325</v>
      </c>
      <c r="I80" s="37">
        <f t="shared" si="6"/>
        <v>0.18933931157216283</v>
      </c>
      <c r="J80" s="37">
        <f t="shared" si="6"/>
        <v>0.1945540396298869</v>
      </c>
      <c r="K80" s="45">
        <f t="shared" si="6"/>
        <v>0.21084366706688001</v>
      </c>
      <c r="N80" s="116"/>
      <c r="O80" s="34">
        <v>180</v>
      </c>
      <c r="P80" s="37">
        <f t="shared" si="7"/>
        <v>0.15448314336718189</v>
      </c>
      <c r="Q80" s="37">
        <f t="shared" si="7"/>
        <v>0.16972815020507512</v>
      </c>
      <c r="R80" s="37">
        <f t="shared" si="7"/>
        <v>0.18860508803613718</v>
      </c>
      <c r="S80" s="37">
        <f t="shared" si="7"/>
        <v>0.2027627879269269</v>
      </c>
      <c r="T80" s="37">
        <f t="shared" si="7"/>
        <v>0.23370401900336338</v>
      </c>
      <c r="U80" s="37">
        <f t="shared" si="7"/>
        <v>0.24789256466143247</v>
      </c>
      <c r="V80" s="45">
        <f t="shared" si="7"/>
        <v>0.29202435453623482</v>
      </c>
    </row>
    <row r="81" spans="2:26" x14ac:dyDescent="0.25">
      <c r="C81" s="116"/>
      <c r="D81" s="34">
        <v>210</v>
      </c>
      <c r="E81" s="37">
        <f t="shared" si="6"/>
        <v>0.22603392733337002</v>
      </c>
      <c r="F81" s="37">
        <f t="shared" si="6"/>
        <v>0.23288854074631021</v>
      </c>
      <c r="G81" s="37">
        <f t="shared" si="6"/>
        <v>0.24413971681150862</v>
      </c>
      <c r="H81" s="37">
        <f t="shared" si="6"/>
        <v>0.24952982764340814</v>
      </c>
      <c r="I81" s="37">
        <f t="shared" si="6"/>
        <v>0.26661160770106263</v>
      </c>
      <c r="J81" s="37">
        <f t="shared" si="6"/>
        <v>0.27345828292557756</v>
      </c>
      <c r="K81" s="45">
        <f t="shared" si="6"/>
        <v>0.29449014539779583</v>
      </c>
      <c r="N81" s="116"/>
      <c r="O81" s="34">
        <v>210</v>
      </c>
      <c r="P81" s="37">
        <f t="shared" si="7"/>
        <v>0.24332359160799991</v>
      </c>
      <c r="Q81" s="37">
        <f t="shared" si="7"/>
        <v>0.26613567386547865</v>
      </c>
      <c r="R81" s="37">
        <f t="shared" si="7"/>
        <v>0.29416253713970442</v>
      </c>
      <c r="S81" s="37">
        <f t="shared" si="7"/>
        <v>0.31532904662687083</v>
      </c>
      <c r="T81" s="37">
        <f t="shared" si="7"/>
        <v>0.36125262171890821</v>
      </c>
      <c r="U81" s="37">
        <f t="shared" si="7"/>
        <v>0.38293462689093466</v>
      </c>
      <c r="V81" s="45">
        <f t="shared" si="7"/>
        <v>0.44895844085643677</v>
      </c>
      <c r="Y81" s="4"/>
      <c r="Z81" s="4"/>
    </row>
    <row r="82" spans="2:26" x14ac:dyDescent="0.25">
      <c r="C82" s="116"/>
      <c r="D82" s="34">
        <v>240</v>
      </c>
      <c r="E82" s="37">
        <f t="shared" si="6"/>
        <v>0.58081965090845611</v>
      </c>
      <c r="F82" s="37">
        <f t="shared" si="6"/>
        <v>0.59682855339739405</v>
      </c>
      <c r="G82" s="37">
        <f t="shared" si="6"/>
        <v>0.62450278031393003</v>
      </c>
      <c r="H82" s="37">
        <f t="shared" si="6"/>
        <v>0.63683264870223555</v>
      </c>
      <c r="I82" s="37">
        <f t="shared" si="6"/>
        <v>0.6790142701963805</v>
      </c>
      <c r="J82" s="37">
        <f t="shared" si="6"/>
        <v>0.69576837892993659</v>
      </c>
      <c r="K82" s="45">
        <f t="shared" si="6"/>
        <v>0.74670285614538068</v>
      </c>
      <c r="N82" s="116"/>
      <c r="O82" s="34">
        <v>240</v>
      </c>
      <c r="P82" s="37">
        <f t="shared" si="7"/>
        <v>0.40023704760829659</v>
      </c>
      <c r="Q82" s="37">
        <f t="shared" si="7"/>
        <v>0.43637109078325309</v>
      </c>
      <c r="R82" s="37">
        <f t="shared" si="7"/>
        <v>0.48049726893560663</v>
      </c>
      <c r="S82" s="37">
        <f t="shared" si="7"/>
        <v>0.51400218821927957</v>
      </c>
      <c r="T82" s="37">
        <f t="shared" si="7"/>
        <v>0.5862866355729196</v>
      </c>
      <c r="U82" s="37">
        <f t="shared" si="7"/>
        <v>0.6211795507013318</v>
      </c>
      <c r="V82" s="45">
        <f t="shared" si="7"/>
        <v>0.72574493430361608</v>
      </c>
    </row>
    <row r="83" spans="2:26" x14ac:dyDescent="0.25">
      <c r="C83" s="116"/>
      <c r="D83" s="34">
        <v>270</v>
      </c>
      <c r="E83" s="37">
        <f t="shared" ref="E83:K92" si="8">E25*$Y$18</f>
        <v>0.6948008807699837</v>
      </c>
      <c r="F83" s="37">
        <f t="shared" si="8"/>
        <v>0.71352460563453579</v>
      </c>
      <c r="G83" s="37">
        <f t="shared" si="8"/>
        <v>0.74630016769417307</v>
      </c>
      <c r="H83" s="37">
        <f t="shared" si="8"/>
        <v>0.76064472064240019</v>
      </c>
      <c r="I83" s="37">
        <f t="shared" si="8"/>
        <v>0.81064783659066719</v>
      </c>
      <c r="J83" s="37">
        <f t="shared" si="8"/>
        <v>0.83046650789232856</v>
      </c>
      <c r="K83" s="45">
        <f t="shared" si="8"/>
        <v>0.89056828917317432</v>
      </c>
      <c r="N83" s="116"/>
      <c r="O83" s="34">
        <v>270</v>
      </c>
      <c r="P83" s="37">
        <f t="shared" ref="P83:V92" si="9">P25*$Z$18</f>
        <v>0.39232245415993616</v>
      </c>
      <c r="Q83" s="37">
        <f t="shared" si="9"/>
        <v>0.42823319208932031</v>
      </c>
      <c r="R83" s="37">
        <f t="shared" si="9"/>
        <v>0.47218482377327942</v>
      </c>
      <c r="S83" s="37">
        <f t="shared" si="9"/>
        <v>0.5054908176519245</v>
      </c>
      <c r="T83" s="37">
        <f t="shared" si="9"/>
        <v>0.57749609912081534</v>
      </c>
      <c r="U83" s="37">
        <f t="shared" si="9"/>
        <v>0.61197147857195877</v>
      </c>
      <c r="V83" s="45">
        <f t="shared" si="9"/>
        <v>0.71589571965571464</v>
      </c>
    </row>
    <row r="84" spans="2:26" x14ac:dyDescent="0.25">
      <c r="C84" s="116"/>
      <c r="D84" s="34">
        <v>300</v>
      </c>
      <c r="E84" s="37">
        <f t="shared" si="8"/>
        <v>0.57855959459988671</v>
      </c>
      <c r="F84" s="37">
        <f t="shared" si="8"/>
        <v>0.59532290613947425</v>
      </c>
      <c r="G84" s="37">
        <f t="shared" si="8"/>
        <v>0.62352593066713924</v>
      </c>
      <c r="H84" s="37">
        <f t="shared" si="8"/>
        <v>0.6365803682354032</v>
      </c>
      <c r="I84" s="37">
        <f t="shared" si="8"/>
        <v>0.67946486757741198</v>
      </c>
      <c r="J84" s="37">
        <f t="shared" si="8"/>
        <v>0.69658097123130269</v>
      </c>
      <c r="K84" s="45">
        <f t="shared" si="8"/>
        <v>0.74889543343022891</v>
      </c>
      <c r="N84" s="116"/>
      <c r="O84" s="34">
        <v>300</v>
      </c>
      <c r="P84" s="37">
        <f t="shared" si="9"/>
        <v>0.26073649465146076</v>
      </c>
      <c r="Q84" s="37">
        <f t="shared" si="9"/>
        <v>0.28581120929086945</v>
      </c>
      <c r="R84" s="37">
        <f t="shared" si="9"/>
        <v>0.31673860561469619</v>
      </c>
      <c r="S84" s="37">
        <f t="shared" si="9"/>
        <v>0.34001414356118403</v>
      </c>
      <c r="T84" s="37">
        <f t="shared" si="9"/>
        <v>0.39069846267470371</v>
      </c>
      <c r="U84" s="37">
        <f t="shared" si="9"/>
        <v>0.41428082033497982</v>
      </c>
      <c r="V84" s="45">
        <f t="shared" si="9"/>
        <v>0.48685633121832328</v>
      </c>
    </row>
    <row r="85" spans="2:26" ht="15.75" thickBot="1" x14ac:dyDescent="0.3">
      <c r="C85" s="117"/>
      <c r="D85" s="39">
        <v>330</v>
      </c>
      <c r="E85" s="46">
        <f t="shared" si="8"/>
        <v>0.3485886473808778</v>
      </c>
      <c r="F85" s="46">
        <f t="shared" si="8"/>
        <v>0.35964322683622874</v>
      </c>
      <c r="G85" s="46">
        <f t="shared" si="8"/>
        <v>0.37737485767887052</v>
      </c>
      <c r="H85" s="46">
        <f t="shared" si="8"/>
        <v>0.38614332437901855</v>
      </c>
      <c r="I85" s="46">
        <f t="shared" si="8"/>
        <v>0.4129979452562994</v>
      </c>
      <c r="J85" s="46">
        <f t="shared" si="8"/>
        <v>0.42380919228376096</v>
      </c>
      <c r="K85" s="47">
        <f t="shared" si="8"/>
        <v>0.45717556908475532</v>
      </c>
      <c r="N85" s="117"/>
      <c r="O85" s="39">
        <v>330</v>
      </c>
      <c r="P85" s="46">
        <f t="shared" si="9"/>
        <v>0.18654110762345394</v>
      </c>
      <c r="Q85" s="46">
        <f t="shared" si="9"/>
        <v>0.20540799241632865</v>
      </c>
      <c r="R85" s="46">
        <f t="shared" si="9"/>
        <v>0.22885286784869388</v>
      </c>
      <c r="S85" s="46">
        <f t="shared" si="9"/>
        <v>0.24638065214151253</v>
      </c>
      <c r="T85" s="46">
        <f t="shared" si="9"/>
        <v>0.28481467565771657</v>
      </c>
      <c r="U85" s="46">
        <f t="shared" si="9"/>
        <v>0.30220098153720498</v>
      </c>
      <c r="V85" s="47">
        <f t="shared" si="9"/>
        <v>0.35681842676257541</v>
      </c>
    </row>
    <row r="86" spans="2:26" ht="14.45" customHeight="1" x14ac:dyDescent="0.25">
      <c r="C86" s="94" t="s">
        <v>43</v>
      </c>
      <c r="D86" s="34" t="s">
        <v>44</v>
      </c>
      <c r="E86" s="43">
        <f t="shared" si="8"/>
        <v>0.77231479234700373</v>
      </c>
      <c r="F86" s="43">
        <f t="shared" si="8"/>
        <v>0.81790218724707886</v>
      </c>
      <c r="G86" s="43">
        <f t="shared" si="8"/>
        <v>0.87020743990201799</v>
      </c>
      <c r="H86" s="43">
        <f t="shared" si="8"/>
        <v>0.94204631831767383</v>
      </c>
      <c r="I86" s="43">
        <f t="shared" si="8"/>
        <v>1.0311797615103855</v>
      </c>
      <c r="J86" s="43">
        <f t="shared" si="8"/>
        <v>1.0661607140478284</v>
      </c>
      <c r="K86" s="44">
        <f t="shared" si="8"/>
        <v>1.1788442027789499</v>
      </c>
      <c r="N86" s="94" t="s">
        <v>43</v>
      </c>
      <c r="O86" s="34" t="s">
        <v>44</v>
      </c>
      <c r="P86" s="43">
        <f t="shared" si="9"/>
        <v>0.4272542815616992</v>
      </c>
      <c r="Q86" s="43">
        <f t="shared" si="9"/>
        <v>0.53233677032638704</v>
      </c>
      <c r="R86" s="43">
        <f t="shared" si="9"/>
        <v>0.68090360905601643</v>
      </c>
      <c r="S86" s="43">
        <f t="shared" si="9"/>
        <v>0.76885300517598409</v>
      </c>
      <c r="T86" s="43">
        <f t="shared" si="9"/>
        <v>0.97227541988513944</v>
      </c>
      <c r="U86" s="43">
        <f t="shared" si="9"/>
        <v>1.0470205058655024</v>
      </c>
      <c r="V86" s="44">
        <f t="shared" si="9"/>
        <v>1.3010955804580702</v>
      </c>
    </row>
    <row r="87" spans="2:26" x14ac:dyDescent="0.25">
      <c r="B87" s="2"/>
      <c r="C87" s="95"/>
      <c r="D87" s="34" t="s">
        <v>45</v>
      </c>
      <c r="E87" s="37">
        <f t="shared" si="8"/>
        <v>0.73444424035171108</v>
      </c>
      <c r="F87" s="37">
        <f t="shared" si="8"/>
        <v>0.79089457538624852</v>
      </c>
      <c r="G87" s="37">
        <f t="shared" si="8"/>
        <v>0.84381859541513471</v>
      </c>
      <c r="H87" s="37">
        <f t="shared" si="8"/>
        <v>0.90431211154027658</v>
      </c>
      <c r="I87" s="37">
        <f t="shared" si="8"/>
        <v>0.9923891960404303</v>
      </c>
      <c r="J87" s="37">
        <f t="shared" si="8"/>
        <v>1.026322656031053</v>
      </c>
      <c r="K87" s="45">
        <f t="shared" si="8"/>
        <v>1.1300049341607563</v>
      </c>
      <c r="N87" s="95"/>
      <c r="O87" s="34" t="s">
        <v>45</v>
      </c>
      <c r="P87" s="37">
        <f t="shared" si="9"/>
        <v>0.44812942242192211</v>
      </c>
      <c r="Q87" s="37">
        <f t="shared" si="9"/>
        <v>0.5339533235794276</v>
      </c>
      <c r="R87" s="37">
        <f t="shared" si="9"/>
        <v>0.64138817429527584</v>
      </c>
      <c r="S87" s="37">
        <f t="shared" si="9"/>
        <v>0.72725629078608711</v>
      </c>
      <c r="T87" s="37">
        <f t="shared" si="9"/>
        <v>0.91778792376717511</v>
      </c>
      <c r="U87" s="37">
        <f t="shared" si="9"/>
        <v>0.99888499168577016</v>
      </c>
      <c r="V87" s="45">
        <f t="shared" si="9"/>
        <v>1.2372322739689696</v>
      </c>
    </row>
    <row r="88" spans="2:26" x14ac:dyDescent="0.25">
      <c r="B88" s="2"/>
      <c r="C88" s="95"/>
      <c r="D88" s="34" t="s">
        <v>46</v>
      </c>
      <c r="E88" s="37">
        <f t="shared" si="8"/>
        <v>0.75997168669308757</v>
      </c>
      <c r="F88" s="37">
        <f t="shared" si="8"/>
        <v>0.78859631679697617</v>
      </c>
      <c r="G88" s="37">
        <f t="shared" si="8"/>
        <v>0.85524404891424155</v>
      </c>
      <c r="H88" s="37">
        <f t="shared" si="8"/>
        <v>0.87350179406689188</v>
      </c>
      <c r="I88" s="37">
        <f t="shared" si="8"/>
        <v>0.94685509982684324</v>
      </c>
      <c r="J88" s="37">
        <f t="shared" si="8"/>
        <v>0.97542034428753277</v>
      </c>
      <c r="K88" s="45">
        <f t="shared" si="8"/>
        <v>1.0654085767173662</v>
      </c>
      <c r="N88" s="95"/>
      <c r="O88" s="34" t="s">
        <v>46</v>
      </c>
      <c r="P88" s="37">
        <f t="shared" si="9"/>
        <v>0.38193738010791511</v>
      </c>
      <c r="Q88" s="37">
        <f t="shared" si="9"/>
        <v>0.43341872856210023</v>
      </c>
      <c r="R88" s="37">
        <f t="shared" si="9"/>
        <v>0.54071280508397646</v>
      </c>
      <c r="S88" s="37">
        <f t="shared" si="9"/>
        <v>0.61080186070979559</v>
      </c>
      <c r="T88" s="37">
        <f t="shared" si="9"/>
        <v>0.76661049748555254</v>
      </c>
      <c r="U88" s="37">
        <f t="shared" si="9"/>
        <v>0.8312110579250287</v>
      </c>
      <c r="V88" s="45">
        <f t="shared" si="9"/>
        <v>1.0385185893394442</v>
      </c>
      <c r="W88" s="2"/>
      <c r="X88" s="2"/>
    </row>
    <row r="89" spans="2:26" x14ac:dyDescent="0.25">
      <c r="B89" s="2"/>
      <c r="C89" s="95"/>
      <c r="D89" s="34" t="s">
        <v>47</v>
      </c>
      <c r="E89" s="37">
        <f t="shared" si="8"/>
        <v>0.6862906784194468</v>
      </c>
      <c r="F89" s="37">
        <f t="shared" si="8"/>
        <v>0.74868788562014377</v>
      </c>
      <c r="G89" s="37">
        <f t="shared" si="8"/>
        <v>0.80301455028023694</v>
      </c>
      <c r="H89" s="37">
        <f t="shared" si="8"/>
        <v>0.80887191859657293</v>
      </c>
      <c r="I89" s="37">
        <f t="shared" si="8"/>
        <v>0.89867485402597092</v>
      </c>
      <c r="J89" s="37">
        <f t="shared" si="8"/>
        <v>0.92603068333410421</v>
      </c>
      <c r="K89" s="45">
        <f t="shared" si="8"/>
        <v>1.0036327302221908</v>
      </c>
      <c r="N89" s="95"/>
      <c r="O89" s="34" t="s">
        <v>47</v>
      </c>
      <c r="P89" s="37">
        <f t="shared" si="9"/>
        <v>0.33295682954345018</v>
      </c>
      <c r="Q89" s="37">
        <f t="shared" si="9"/>
        <v>0.36454956202639538</v>
      </c>
      <c r="R89" s="37">
        <f t="shared" si="9"/>
        <v>0.43630424850472449</v>
      </c>
      <c r="S89" s="37">
        <f t="shared" si="9"/>
        <v>0.48546063527798056</v>
      </c>
      <c r="T89" s="37">
        <f t="shared" si="9"/>
        <v>0.60582912808199618</v>
      </c>
      <c r="U89" s="37">
        <f t="shared" si="9"/>
        <v>0.65731267824166362</v>
      </c>
      <c r="V89" s="45">
        <f t="shared" si="9"/>
        <v>0.83154143908432399</v>
      </c>
      <c r="W89" s="8"/>
      <c r="X89" s="8"/>
    </row>
    <row r="90" spans="2:26" x14ac:dyDescent="0.25">
      <c r="B90" s="2"/>
      <c r="C90" s="95"/>
      <c r="D90" s="34" t="s">
        <v>48</v>
      </c>
      <c r="E90" s="37">
        <f t="shared" si="8"/>
        <v>0.62842265502861627</v>
      </c>
      <c r="F90" s="37">
        <f t="shared" si="8"/>
        <v>0.6970997097806767</v>
      </c>
      <c r="G90" s="37">
        <f t="shared" si="8"/>
        <v>0.77127810126155061</v>
      </c>
      <c r="H90" s="37">
        <f t="shared" si="8"/>
        <v>0.77956430682843791</v>
      </c>
      <c r="I90" s="37">
        <f t="shared" si="8"/>
        <v>0.87258907236557681</v>
      </c>
      <c r="J90" s="37">
        <f t="shared" si="8"/>
        <v>0.89578798520405478</v>
      </c>
      <c r="K90" s="45">
        <f t="shared" si="8"/>
        <v>0.96669730680183874</v>
      </c>
      <c r="N90" s="95"/>
      <c r="O90" s="34" t="s">
        <v>48</v>
      </c>
      <c r="P90" s="37">
        <f t="shared" si="9"/>
        <v>0.29620679491222812</v>
      </c>
      <c r="Q90" s="37">
        <f t="shared" si="9"/>
        <v>0.32700573174102465</v>
      </c>
      <c r="R90" s="37">
        <f t="shared" si="9"/>
        <v>0.39089980438050703</v>
      </c>
      <c r="S90" s="37">
        <f t="shared" si="9"/>
        <v>0.44313860308402542</v>
      </c>
      <c r="T90" s="37">
        <f t="shared" si="9"/>
        <v>0.56248000835415879</v>
      </c>
      <c r="U90" s="37">
        <f t="shared" si="9"/>
        <v>0.61233847733097846</v>
      </c>
      <c r="V90" s="45">
        <f t="shared" si="9"/>
        <v>0.76930132623966885</v>
      </c>
      <c r="W90" s="8"/>
      <c r="X90" s="8"/>
    </row>
    <row r="91" spans="2:26" x14ac:dyDescent="0.25">
      <c r="B91" s="2"/>
      <c r="C91" s="95"/>
      <c r="D91" s="34" t="s">
        <v>49</v>
      </c>
      <c r="E91" s="37">
        <f t="shared" si="8"/>
        <v>0.65723849554863345</v>
      </c>
      <c r="F91" s="37">
        <f t="shared" si="8"/>
        <v>0.74932000323174952</v>
      </c>
      <c r="G91" s="37">
        <f t="shared" si="8"/>
        <v>0.78955470405270856</v>
      </c>
      <c r="H91" s="37">
        <f t="shared" si="8"/>
        <v>0.78959417637664486</v>
      </c>
      <c r="I91" s="37">
        <f t="shared" si="8"/>
        <v>0.87468805127292604</v>
      </c>
      <c r="J91" s="37">
        <f t="shared" si="8"/>
        <v>0.89792024026827877</v>
      </c>
      <c r="K91" s="45">
        <f t="shared" si="8"/>
        <v>0.96837997026903111</v>
      </c>
      <c r="N91" s="95"/>
      <c r="O91" s="34" t="s">
        <v>49</v>
      </c>
      <c r="P91" s="37">
        <f t="shared" si="9"/>
        <v>0.2784530109749071</v>
      </c>
      <c r="Q91" s="37">
        <f t="shared" si="9"/>
        <v>0.31439021125508088</v>
      </c>
      <c r="R91" s="37">
        <f t="shared" si="9"/>
        <v>0.38507604085288522</v>
      </c>
      <c r="S91" s="37">
        <f t="shared" si="9"/>
        <v>0.4385463472307079</v>
      </c>
      <c r="T91" s="37">
        <f t="shared" si="9"/>
        <v>0.57044457219992928</v>
      </c>
      <c r="U91" s="37">
        <f t="shared" si="9"/>
        <v>0.62633495722250432</v>
      </c>
      <c r="V91" s="45">
        <f t="shared" si="9"/>
        <v>0.78972899431340671</v>
      </c>
      <c r="W91" s="8"/>
      <c r="X91" s="8"/>
    </row>
    <row r="92" spans="2:26" x14ac:dyDescent="0.25">
      <c r="B92" s="2"/>
      <c r="C92" s="95"/>
      <c r="D92" s="34" t="s">
        <v>50</v>
      </c>
      <c r="E92" s="37">
        <f t="shared" si="8"/>
        <v>0.63938273251301347</v>
      </c>
      <c r="F92" s="37">
        <f t="shared" si="8"/>
        <v>0.69452214784721966</v>
      </c>
      <c r="G92" s="37">
        <f t="shared" si="8"/>
        <v>0.80351557221429637</v>
      </c>
      <c r="H92" s="37">
        <f t="shared" si="8"/>
        <v>0.8938651747114521</v>
      </c>
      <c r="I92" s="37">
        <f t="shared" si="8"/>
        <v>0.90762088299174393</v>
      </c>
      <c r="J92" s="37">
        <f t="shared" si="8"/>
        <v>0.93178722730784402</v>
      </c>
      <c r="K92" s="45">
        <f t="shared" si="8"/>
        <v>1.0111942930466411</v>
      </c>
      <c r="N92" s="95"/>
      <c r="O92" s="34" t="s">
        <v>50</v>
      </c>
      <c r="P92" s="37">
        <f t="shared" si="9"/>
        <v>0.28459599253932283</v>
      </c>
      <c r="Q92" s="37">
        <f t="shared" si="9"/>
        <v>0.32607663441991913</v>
      </c>
      <c r="R92" s="37">
        <f t="shared" si="9"/>
        <v>0.39847620759587904</v>
      </c>
      <c r="S92" s="37">
        <f t="shared" si="9"/>
        <v>0.47125273837572357</v>
      </c>
      <c r="T92" s="37">
        <f t="shared" si="9"/>
        <v>0.57487820351040331</v>
      </c>
      <c r="U92" s="37">
        <f t="shared" si="9"/>
        <v>0.62358671856875691</v>
      </c>
      <c r="V92" s="45">
        <f t="shared" si="9"/>
        <v>0.80275098047428339</v>
      </c>
      <c r="W92" s="8"/>
      <c r="X92" s="8"/>
    </row>
    <row r="93" spans="2:26" x14ac:dyDescent="0.25">
      <c r="B93" s="2"/>
      <c r="C93" s="95"/>
      <c r="D93" s="34" t="s">
        <v>51</v>
      </c>
      <c r="E93" s="37">
        <f t="shared" ref="E93:K97" si="10">E35*$Y$18</f>
        <v>0.64723929100269317</v>
      </c>
      <c r="F93" s="37">
        <f t="shared" si="10"/>
        <v>0.69741940596442076</v>
      </c>
      <c r="G93" s="37">
        <f t="shared" si="10"/>
        <v>0.74392541708051796</v>
      </c>
      <c r="H93" s="37">
        <f t="shared" si="10"/>
        <v>0.80984782365540675</v>
      </c>
      <c r="I93" s="37">
        <f t="shared" si="10"/>
        <v>0.92703397723164427</v>
      </c>
      <c r="J93" s="37">
        <f t="shared" si="10"/>
        <v>0.95176690569273958</v>
      </c>
      <c r="K93" s="45">
        <f t="shared" si="10"/>
        <v>1.0382757531219862</v>
      </c>
      <c r="N93" s="95"/>
      <c r="O93" s="34" t="s">
        <v>51</v>
      </c>
      <c r="P93" s="37">
        <f t="shared" ref="P93:V97" si="11">P35*$Z$18</f>
        <v>0.26394926439747957</v>
      </c>
      <c r="Q93" s="37">
        <f t="shared" si="11"/>
        <v>0.31398492300313219</v>
      </c>
      <c r="R93" s="37">
        <f t="shared" si="11"/>
        <v>0.42647280345582367</v>
      </c>
      <c r="S93" s="37">
        <f t="shared" si="11"/>
        <v>0.50308299479386864</v>
      </c>
      <c r="T93" s="37">
        <f t="shared" si="11"/>
        <v>0.65298722712723745</v>
      </c>
      <c r="U93" s="37">
        <f t="shared" si="11"/>
        <v>0.70487194076730153</v>
      </c>
      <c r="V93" s="45">
        <f t="shared" si="11"/>
        <v>0.89148086373202851</v>
      </c>
      <c r="W93" s="8"/>
      <c r="X93" s="8"/>
    </row>
    <row r="94" spans="2:26" x14ac:dyDescent="0.25">
      <c r="B94" s="2"/>
      <c r="C94" s="95"/>
      <c r="D94" s="34" t="s">
        <v>52</v>
      </c>
      <c r="E94" s="37">
        <f t="shared" si="10"/>
        <v>0.69157990309559181</v>
      </c>
      <c r="F94" s="37">
        <f t="shared" si="10"/>
        <v>0.74247541062117028</v>
      </c>
      <c r="G94" s="37">
        <f t="shared" si="10"/>
        <v>0.77381212915270503</v>
      </c>
      <c r="H94" s="37">
        <f t="shared" si="10"/>
        <v>0.83008784617207321</v>
      </c>
      <c r="I94" s="37">
        <f t="shared" si="10"/>
        <v>0.94694912351327865</v>
      </c>
      <c r="J94" s="37">
        <f t="shared" si="10"/>
        <v>0.97761086648463513</v>
      </c>
      <c r="K94" s="45">
        <f t="shared" si="10"/>
        <v>1.06648473845362</v>
      </c>
      <c r="N94" s="95"/>
      <c r="O94" s="34" t="s">
        <v>52</v>
      </c>
      <c r="P94" s="37">
        <f t="shared" si="11"/>
        <v>0.35571319616955344</v>
      </c>
      <c r="Q94" s="37">
        <f t="shared" si="11"/>
        <v>0.39645079090911767</v>
      </c>
      <c r="R94" s="37">
        <f t="shared" si="11"/>
        <v>0.51101944352579465</v>
      </c>
      <c r="S94" s="37">
        <f t="shared" si="11"/>
        <v>0.59770032154092079</v>
      </c>
      <c r="T94" s="37">
        <f t="shared" si="11"/>
        <v>0.75780342576146698</v>
      </c>
      <c r="U94" s="37">
        <f t="shared" si="11"/>
        <v>0.82303346495202978</v>
      </c>
      <c r="V94" s="45">
        <f t="shared" si="11"/>
        <v>1.0168933077599076</v>
      </c>
      <c r="W94" s="8"/>
      <c r="X94" s="8"/>
    </row>
    <row r="95" spans="2:26" x14ac:dyDescent="0.25">
      <c r="B95" s="2"/>
      <c r="C95" s="95"/>
      <c r="D95" s="34" t="s">
        <v>53</v>
      </c>
      <c r="E95" s="37">
        <f t="shared" si="10"/>
        <v>0.73785464808359535</v>
      </c>
      <c r="F95" s="37">
        <f t="shared" si="10"/>
        <v>0.82606044378665966</v>
      </c>
      <c r="G95" s="37">
        <f t="shared" si="10"/>
        <v>0.87740402726991651</v>
      </c>
      <c r="H95" s="37">
        <f t="shared" si="10"/>
        <v>0.89870152463457487</v>
      </c>
      <c r="I95" s="37">
        <f t="shared" si="10"/>
        <v>0.97751759420717588</v>
      </c>
      <c r="J95" s="37">
        <f t="shared" si="10"/>
        <v>1.0087683110790027</v>
      </c>
      <c r="K95" s="45">
        <f t="shared" si="10"/>
        <v>1.1047649807302498</v>
      </c>
      <c r="N95" s="95"/>
      <c r="O95" s="34" t="s">
        <v>53</v>
      </c>
      <c r="P95" s="37">
        <f t="shared" si="11"/>
        <v>0.40921201959115838</v>
      </c>
      <c r="Q95" s="37">
        <f t="shared" si="11"/>
        <v>0.49252122111695962</v>
      </c>
      <c r="R95" s="37">
        <f t="shared" si="11"/>
        <v>0.59646718621163874</v>
      </c>
      <c r="S95" s="37">
        <f t="shared" si="11"/>
        <v>0.67041462025770149</v>
      </c>
      <c r="T95" s="37">
        <f t="shared" si="11"/>
        <v>0.83531109180288832</v>
      </c>
      <c r="U95" s="37">
        <f t="shared" si="11"/>
        <v>0.89884389294163369</v>
      </c>
      <c r="V95" s="45">
        <f t="shared" si="11"/>
        <v>1.1021340945849882</v>
      </c>
      <c r="W95" s="8"/>
      <c r="X95" s="8"/>
    </row>
    <row r="96" spans="2:26" x14ac:dyDescent="0.25">
      <c r="B96" s="2"/>
      <c r="C96" s="95"/>
      <c r="D96" s="34" t="s">
        <v>54</v>
      </c>
      <c r="E96" s="37">
        <f t="shared" si="10"/>
        <v>0.72758769451069938</v>
      </c>
      <c r="F96" s="37">
        <f t="shared" si="10"/>
        <v>0.80992626315290439</v>
      </c>
      <c r="G96" s="37">
        <f t="shared" si="10"/>
        <v>0.86961544083626141</v>
      </c>
      <c r="H96" s="37">
        <f t="shared" si="10"/>
        <v>0.93008062200824637</v>
      </c>
      <c r="I96" s="37">
        <f t="shared" si="10"/>
        <v>1.0194841087407414</v>
      </c>
      <c r="J96" s="37">
        <f t="shared" si="10"/>
        <v>1.0519227055018929</v>
      </c>
      <c r="K96" s="45">
        <f t="shared" si="10"/>
        <v>1.1604256993319344</v>
      </c>
      <c r="N96" s="95"/>
      <c r="O96" s="34" t="s">
        <v>54</v>
      </c>
      <c r="P96" s="37">
        <f t="shared" si="11"/>
        <v>0.4242490911862602</v>
      </c>
      <c r="Q96" s="37">
        <f t="shared" si="11"/>
        <v>0.50360772112993435</v>
      </c>
      <c r="R96" s="37">
        <f t="shared" si="11"/>
        <v>0.634765005652145</v>
      </c>
      <c r="S96" s="37">
        <f t="shared" si="11"/>
        <v>0.71594019578314061</v>
      </c>
      <c r="T96" s="37">
        <f t="shared" si="11"/>
        <v>0.87544285322584736</v>
      </c>
      <c r="U96" s="37">
        <f t="shared" si="11"/>
        <v>0.94972318003320422</v>
      </c>
      <c r="V96" s="45">
        <f t="shared" si="11"/>
        <v>1.1394917056340939</v>
      </c>
      <c r="W96" s="8"/>
      <c r="X96" s="8"/>
    </row>
    <row r="97" spans="2:24" ht="15.75" thickBot="1" x14ac:dyDescent="0.3">
      <c r="B97" s="2"/>
      <c r="C97" s="96"/>
      <c r="D97" s="39" t="s">
        <v>55</v>
      </c>
      <c r="E97" s="46">
        <f t="shared" si="10"/>
        <v>0.74025427213968353</v>
      </c>
      <c r="F97" s="46">
        <f t="shared" si="10"/>
        <v>0.83562589486384498</v>
      </c>
      <c r="G97" s="46">
        <f t="shared" si="10"/>
        <v>0.87860203851353846</v>
      </c>
      <c r="H97" s="46">
        <f t="shared" si="10"/>
        <v>0.93767417227711169</v>
      </c>
      <c r="I97" s="46">
        <f t="shared" si="10"/>
        <v>1.0431868965729667</v>
      </c>
      <c r="J97" s="46">
        <f t="shared" si="10"/>
        <v>1.0796260772328199</v>
      </c>
      <c r="K97" s="47">
        <f t="shared" si="10"/>
        <v>1.193615118444229</v>
      </c>
      <c r="N97" s="96"/>
      <c r="O97" s="39" t="s">
        <v>55</v>
      </c>
      <c r="P97" s="46">
        <f t="shared" si="11"/>
        <v>0.48001154644149691</v>
      </c>
      <c r="Q97" s="46">
        <f t="shared" si="11"/>
        <v>0.5519510556757028</v>
      </c>
      <c r="R97" s="46">
        <f t="shared" si="11"/>
        <v>0.66225322328327918</v>
      </c>
      <c r="S97" s="46">
        <f t="shared" si="11"/>
        <v>0.74782281550888308</v>
      </c>
      <c r="T97" s="46">
        <f t="shared" si="11"/>
        <v>0.92179785657077518</v>
      </c>
      <c r="U97" s="46">
        <f t="shared" si="11"/>
        <v>0.99278440107871391</v>
      </c>
      <c r="V97" s="47">
        <f t="shared" si="11"/>
        <v>1.2019295888479211</v>
      </c>
      <c r="W97" s="8"/>
      <c r="X97" s="8"/>
    </row>
    <row r="98" spans="2:24" x14ac:dyDescent="0.25">
      <c r="B98" s="2"/>
      <c r="P98" s="2"/>
      <c r="Q98" s="8"/>
      <c r="R98" s="8"/>
      <c r="S98" s="8"/>
      <c r="T98" s="8"/>
      <c r="U98" s="8"/>
      <c r="V98" s="8"/>
      <c r="W98" s="8"/>
      <c r="X98" s="8"/>
    </row>
    <row r="99" spans="2:24" ht="18.75" x14ac:dyDescent="0.3">
      <c r="B99" s="2"/>
      <c r="C99" s="82" t="s">
        <v>147</v>
      </c>
      <c r="D99" s="82"/>
      <c r="E99" s="82"/>
      <c r="F99" s="82"/>
      <c r="G99" s="82"/>
      <c r="H99" s="82"/>
      <c r="I99" s="82"/>
      <c r="J99" s="82"/>
      <c r="K99" s="82"/>
      <c r="N99" s="82" t="s">
        <v>148</v>
      </c>
      <c r="O99" s="82"/>
      <c r="P99" s="82"/>
      <c r="Q99" s="82"/>
      <c r="R99" s="82"/>
      <c r="S99" s="82"/>
      <c r="T99" s="82"/>
      <c r="U99" s="82"/>
      <c r="V99" s="82"/>
      <c r="W99" s="8"/>
      <c r="X99" s="8"/>
    </row>
    <row r="100" spans="2:24" ht="18.75" x14ac:dyDescent="0.35">
      <c r="C100" s="101"/>
      <c r="D100" s="102"/>
      <c r="E100" s="100" t="s">
        <v>32</v>
      </c>
      <c r="F100" s="100"/>
      <c r="G100" s="100"/>
      <c r="H100" s="100"/>
      <c r="I100" s="100"/>
      <c r="J100" s="100"/>
      <c r="K100" s="100"/>
      <c r="N100" s="101"/>
      <c r="O100" s="102"/>
      <c r="P100" s="100" t="s">
        <v>32</v>
      </c>
      <c r="Q100" s="100"/>
      <c r="R100" s="100"/>
      <c r="S100" s="100"/>
      <c r="T100" s="100"/>
      <c r="U100" s="100"/>
      <c r="V100" s="100"/>
      <c r="W100" s="8"/>
      <c r="X100" s="8"/>
    </row>
    <row r="101" spans="2:24" ht="16.5" thickBot="1" x14ac:dyDescent="0.3">
      <c r="B101" s="1"/>
      <c r="C101" s="103"/>
      <c r="D101" s="104"/>
      <c r="E101" s="32">
        <v>1</v>
      </c>
      <c r="F101" s="32">
        <v>2</v>
      </c>
      <c r="G101" s="32">
        <v>5</v>
      </c>
      <c r="H101" s="32">
        <v>10</v>
      </c>
      <c r="I101" s="32">
        <v>50</v>
      </c>
      <c r="J101" s="32">
        <v>100</v>
      </c>
      <c r="K101" s="32">
        <v>1000</v>
      </c>
      <c r="N101" s="103"/>
      <c r="O101" s="104"/>
      <c r="P101" s="32">
        <v>1</v>
      </c>
      <c r="Q101" s="32">
        <v>2</v>
      </c>
      <c r="R101" s="32">
        <v>5</v>
      </c>
      <c r="S101" s="32">
        <v>10</v>
      </c>
      <c r="T101" s="32">
        <v>50</v>
      </c>
      <c r="U101" s="32">
        <v>100</v>
      </c>
      <c r="V101" s="32">
        <v>1000</v>
      </c>
      <c r="W101" s="8"/>
      <c r="X101" s="8"/>
    </row>
    <row r="102" spans="2:24" ht="14.45" customHeight="1" thickBot="1" x14ac:dyDescent="0.3">
      <c r="C102" s="115" t="s">
        <v>39</v>
      </c>
      <c r="D102" s="68" t="s">
        <v>40</v>
      </c>
      <c r="E102" s="69">
        <f t="shared" ref="E102:K111" si="12">E15*$Y$17</f>
        <v>0.83720713239429567</v>
      </c>
      <c r="F102" s="69">
        <f t="shared" si="12"/>
        <v>0.87431401199071224</v>
      </c>
      <c r="G102" s="69">
        <f t="shared" si="12"/>
        <v>0.92208875091279419</v>
      </c>
      <c r="H102" s="69">
        <f t="shared" si="12"/>
        <v>0.95680226036875937</v>
      </c>
      <c r="I102" s="69">
        <f t="shared" si="12"/>
        <v>1.0297409225733516</v>
      </c>
      <c r="J102" s="69">
        <f t="shared" si="12"/>
        <v>1.0599760450389615</v>
      </c>
      <c r="K102" s="70">
        <f t="shared" si="12"/>
        <v>1.1590217109081165</v>
      </c>
      <c r="N102" s="115" t="s">
        <v>39</v>
      </c>
      <c r="O102" s="68" t="s">
        <v>40</v>
      </c>
      <c r="P102" s="69">
        <f t="shared" ref="P102:V111" si="13">P15*$Z$17</f>
        <v>0.59273302149419793</v>
      </c>
      <c r="Q102" s="69">
        <f t="shared" si="13"/>
        <v>0.66343328354815101</v>
      </c>
      <c r="R102" s="69">
        <f t="shared" si="13"/>
        <v>0.75341502065754229</v>
      </c>
      <c r="S102" s="69">
        <f t="shared" si="13"/>
        <v>0.81944687803641136</v>
      </c>
      <c r="T102" s="69">
        <f t="shared" si="13"/>
        <v>0.96727110194398147</v>
      </c>
      <c r="U102" s="69">
        <f t="shared" si="13"/>
        <v>1.0285895840938475</v>
      </c>
      <c r="V102" s="70">
        <f t="shared" si="13"/>
        <v>1.2339956945419015</v>
      </c>
    </row>
    <row r="103" spans="2:24" x14ac:dyDescent="0.25">
      <c r="B103" s="2"/>
      <c r="C103" s="116"/>
      <c r="D103" s="42">
        <v>0</v>
      </c>
      <c r="E103" s="37">
        <f t="shared" si="12"/>
        <v>0.29729948378675269</v>
      </c>
      <c r="F103" s="37">
        <f t="shared" si="12"/>
        <v>0.30825398568072132</v>
      </c>
      <c r="G103" s="37">
        <f t="shared" si="12"/>
        <v>0.32455591621917068</v>
      </c>
      <c r="H103" s="37">
        <f t="shared" si="12"/>
        <v>0.33347851017359609</v>
      </c>
      <c r="I103" s="37">
        <f t="shared" si="12"/>
        <v>0.35800559059449399</v>
      </c>
      <c r="J103" s="37">
        <f t="shared" si="12"/>
        <v>0.36802355333821707</v>
      </c>
      <c r="K103" s="45">
        <f t="shared" si="12"/>
        <v>0.39943206698110634</v>
      </c>
      <c r="N103" s="116"/>
      <c r="O103" s="42">
        <v>0</v>
      </c>
      <c r="P103" s="37">
        <f t="shared" si="13"/>
        <v>0.20908408753637828</v>
      </c>
      <c r="Q103" s="37">
        <f t="shared" si="13"/>
        <v>0.23229160532934029</v>
      </c>
      <c r="R103" s="37">
        <f t="shared" si="13"/>
        <v>0.26149838035911399</v>
      </c>
      <c r="S103" s="37">
        <f t="shared" si="13"/>
        <v>0.28308922035222578</v>
      </c>
      <c r="T103" s="37">
        <f t="shared" si="13"/>
        <v>0.3309933004865282</v>
      </c>
      <c r="U103" s="37">
        <f t="shared" si="13"/>
        <v>0.35162349568594775</v>
      </c>
      <c r="V103" s="45">
        <f t="shared" si="13"/>
        <v>0.41882555947859518</v>
      </c>
    </row>
    <row r="104" spans="2:24" x14ac:dyDescent="0.25">
      <c r="B104" s="2"/>
      <c r="C104" s="116"/>
      <c r="D104" s="34">
        <v>30</v>
      </c>
      <c r="E104" s="37">
        <f t="shared" si="12"/>
        <v>0.40778770574319617</v>
      </c>
      <c r="F104" s="37">
        <f t="shared" si="12"/>
        <v>0.42382996709454263</v>
      </c>
      <c r="G104" s="37">
        <f t="shared" si="12"/>
        <v>0.44697770979105067</v>
      </c>
      <c r="H104" s="37">
        <f t="shared" si="12"/>
        <v>0.46017770874680708</v>
      </c>
      <c r="I104" s="37">
        <f t="shared" si="12"/>
        <v>0.49490085201008543</v>
      </c>
      <c r="J104" s="37">
        <f t="shared" si="12"/>
        <v>0.50917326832905963</v>
      </c>
      <c r="K104" s="45">
        <f t="shared" si="12"/>
        <v>0.55421957473619965</v>
      </c>
      <c r="N104" s="116"/>
      <c r="O104" s="34">
        <v>30</v>
      </c>
      <c r="P104" s="37">
        <f t="shared" si="13"/>
        <v>0.3861601292591228</v>
      </c>
      <c r="Q104" s="37">
        <f t="shared" si="13"/>
        <v>0.43098814697747384</v>
      </c>
      <c r="R104" s="37">
        <f t="shared" si="13"/>
        <v>0.48772417285751163</v>
      </c>
      <c r="S104" s="37">
        <f t="shared" si="13"/>
        <v>0.52945600961832229</v>
      </c>
      <c r="T104" s="37">
        <f t="shared" si="13"/>
        <v>0.62253424330481266</v>
      </c>
      <c r="U104" s="37">
        <f t="shared" si="13"/>
        <v>0.6617271405305406</v>
      </c>
      <c r="V104" s="45">
        <f t="shared" si="13"/>
        <v>0.79155309366401183</v>
      </c>
    </row>
    <row r="105" spans="2:24" x14ac:dyDescent="0.25">
      <c r="B105" s="2"/>
      <c r="C105" s="116"/>
      <c r="D105" s="34">
        <v>60</v>
      </c>
      <c r="E105" s="37">
        <f t="shared" si="12"/>
        <v>0.7807980766087409</v>
      </c>
      <c r="F105" s="37">
        <f t="shared" si="12"/>
        <v>0.81334887218321017</v>
      </c>
      <c r="G105" s="37">
        <f t="shared" si="12"/>
        <v>0.85909301383884062</v>
      </c>
      <c r="H105" s="37">
        <f t="shared" si="12"/>
        <v>0.8861004971395573</v>
      </c>
      <c r="I105" s="37">
        <f t="shared" si="12"/>
        <v>0.95453845415644134</v>
      </c>
      <c r="J105" s="37">
        <f t="shared" si="12"/>
        <v>0.98282346407334853</v>
      </c>
      <c r="K105" s="45">
        <f t="shared" si="12"/>
        <v>1.072620956091614</v>
      </c>
      <c r="N105" s="116"/>
      <c r="O105" s="34">
        <v>60</v>
      </c>
      <c r="P105" s="37">
        <f t="shared" si="13"/>
        <v>0.5923537523325243</v>
      </c>
      <c r="Q105" s="37">
        <f t="shared" si="13"/>
        <v>0.66326882767817374</v>
      </c>
      <c r="R105" s="37">
        <f t="shared" si="13"/>
        <v>0.75335605011196138</v>
      </c>
      <c r="S105" s="37">
        <f t="shared" si="13"/>
        <v>0.81940158326421675</v>
      </c>
      <c r="T105" s="37">
        <f t="shared" si="13"/>
        <v>0.96721844259863454</v>
      </c>
      <c r="U105" s="37">
        <f t="shared" si="13"/>
        <v>1.0285339225298116</v>
      </c>
      <c r="V105" s="45">
        <f t="shared" si="13"/>
        <v>1.2339299920141051</v>
      </c>
    </row>
    <row r="106" spans="2:24" x14ac:dyDescent="0.25">
      <c r="B106" s="2"/>
      <c r="C106" s="116"/>
      <c r="D106" s="34">
        <v>90</v>
      </c>
      <c r="E106" s="37">
        <f t="shared" si="12"/>
        <v>0.83566058772333873</v>
      </c>
      <c r="F106" s="37">
        <f t="shared" si="12"/>
        <v>0.87098865764762801</v>
      </c>
      <c r="G106" s="37">
        <f t="shared" si="12"/>
        <v>0.92032667654515277</v>
      </c>
      <c r="H106" s="37">
        <f t="shared" si="12"/>
        <v>0.94969491207898193</v>
      </c>
      <c r="I106" s="37">
        <f t="shared" si="12"/>
        <v>1.0234634487580687</v>
      </c>
      <c r="J106" s="37">
        <f t="shared" si="12"/>
        <v>1.053991487986623</v>
      </c>
      <c r="K106" s="45">
        <f t="shared" si="12"/>
        <v>1.1510457391466344</v>
      </c>
      <c r="N106" s="116"/>
      <c r="O106" s="34">
        <v>90</v>
      </c>
      <c r="P106" s="37">
        <f t="shared" si="13"/>
        <v>0.52324861306500126</v>
      </c>
      <c r="Q106" s="37">
        <f t="shared" si="13"/>
        <v>0.58526908218472529</v>
      </c>
      <c r="R106" s="37">
        <f t="shared" si="13"/>
        <v>0.66396320229466133</v>
      </c>
      <c r="S106" s="37">
        <f t="shared" si="13"/>
        <v>0.72171717603412444</v>
      </c>
      <c r="T106" s="37">
        <f t="shared" si="13"/>
        <v>0.8508341045651906</v>
      </c>
      <c r="U106" s="37">
        <f t="shared" si="13"/>
        <v>0.90465220810939395</v>
      </c>
      <c r="V106" s="45">
        <f t="shared" si="13"/>
        <v>1.084282314997834</v>
      </c>
    </row>
    <row r="107" spans="2:24" x14ac:dyDescent="0.25">
      <c r="B107" s="2"/>
      <c r="C107" s="116"/>
      <c r="D107" s="34">
        <v>120</v>
      </c>
      <c r="E107" s="37">
        <f t="shared" si="12"/>
        <v>0.51194858850299274</v>
      </c>
      <c r="F107" s="37">
        <f t="shared" si="12"/>
        <v>0.53276727169326621</v>
      </c>
      <c r="G107" s="37">
        <f t="shared" si="12"/>
        <v>0.56235545106074758</v>
      </c>
      <c r="H107" s="37">
        <f t="shared" si="12"/>
        <v>0.57956735105504564</v>
      </c>
      <c r="I107" s="37">
        <f t="shared" si="12"/>
        <v>0.62388318314443048</v>
      </c>
      <c r="J107" s="37">
        <f t="shared" si="12"/>
        <v>0.64215459343167769</v>
      </c>
      <c r="K107" s="45">
        <f t="shared" si="12"/>
        <v>0.70001919432792092</v>
      </c>
      <c r="N107" s="116"/>
      <c r="O107" s="34">
        <v>120</v>
      </c>
      <c r="P107" s="37">
        <f t="shared" si="13"/>
        <v>0.22453878144126083</v>
      </c>
      <c r="Q107" s="37">
        <f t="shared" si="13"/>
        <v>0.25004854994878445</v>
      </c>
      <c r="R107" s="37">
        <f t="shared" si="13"/>
        <v>0.28224814477321403</v>
      </c>
      <c r="S107" s="37">
        <f t="shared" si="13"/>
        <v>0.30598900784518351</v>
      </c>
      <c r="T107" s="37">
        <f t="shared" si="13"/>
        <v>0.35880889414847938</v>
      </c>
      <c r="U107" s="37">
        <f t="shared" si="13"/>
        <v>0.38129040902497396</v>
      </c>
      <c r="V107" s="45">
        <f t="shared" si="13"/>
        <v>0.45516566767056388</v>
      </c>
    </row>
    <row r="108" spans="2:24" x14ac:dyDescent="0.25">
      <c r="B108" s="2"/>
      <c r="C108" s="116"/>
      <c r="D108" s="34">
        <v>150</v>
      </c>
      <c r="E108" s="37">
        <f t="shared" si="12"/>
        <v>0.19697893423305085</v>
      </c>
      <c r="F108" s="37">
        <f t="shared" si="12"/>
        <v>0.20448967831592871</v>
      </c>
      <c r="G108" s="37">
        <f t="shared" si="12"/>
        <v>0.21548706224592795</v>
      </c>
      <c r="H108" s="37">
        <f t="shared" si="12"/>
        <v>0.22163784184847102</v>
      </c>
      <c r="I108" s="37">
        <f t="shared" si="12"/>
        <v>0.2381576499450033</v>
      </c>
      <c r="J108" s="37">
        <f t="shared" si="12"/>
        <v>0.2449274562363202</v>
      </c>
      <c r="K108" s="45">
        <f t="shared" si="12"/>
        <v>0.26622682708196282</v>
      </c>
      <c r="N108" s="116"/>
      <c r="O108" s="34">
        <v>150</v>
      </c>
      <c r="P108" s="37">
        <f t="shared" si="13"/>
        <v>0.13398547592509016</v>
      </c>
      <c r="Q108" s="37">
        <f t="shared" si="13"/>
        <v>0.14851620865747323</v>
      </c>
      <c r="R108" s="37">
        <f t="shared" si="13"/>
        <v>0.1667477982443647</v>
      </c>
      <c r="S108" s="37">
        <f t="shared" si="13"/>
        <v>0.18026187518472678</v>
      </c>
      <c r="T108" s="37">
        <f t="shared" si="13"/>
        <v>0.21016155018031926</v>
      </c>
      <c r="U108" s="37">
        <f t="shared" si="13"/>
        <v>0.22319309704126256</v>
      </c>
      <c r="V108" s="45">
        <f t="shared" si="13"/>
        <v>0.26526825290574352</v>
      </c>
    </row>
    <row r="109" spans="2:24" x14ac:dyDescent="0.25">
      <c r="B109" s="2"/>
      <c r="C109" s="116"/>
      <c r="D109" s="34">
        <v>180</v>
      </c>
      <c r="E109" s="37">
        <f t="shared" si="12"/>
        <v>0.14786623432924334</v>
      </c>
      <c r="F109" s="37">
        <f t="shared" si="12"/>
        <v>0.15312560732749986</v>
      </c>
      <c r="G109" s="37">
        <f t="shared" si="12"/>
        <v>0.16108639566716587</v>
      </c>
      <c r="H109" s="37">
        <f t="shared" si="12"/>
        <v>0.16534622177806596</v>
      </c>
      <c r="I109" s="37">
        <f t="shared" si="12"/>
        <v>0.17734437123998553</v>
      </c>
      <c r="J109" s="37">
        <f t="shared" si="12"/>
        <v>0.18222873815198898</v>
      </c>
      <c r="K109" s="45">
        <f t="shared" si="12"/>
        <v>0.19748639231561535</v>
      </c>
      <c r="N109" s="116"/>
      <c r="O109" s="34">
        <v>180</v>
      </c>
      <c r="P109" s="37">
        <f t="shared" si="13"/>
        <v>0.13772007887414725</v>
      </c>
      <c r="Q109" s="37">
        <f t="shared" si="13"/>
        <v>0.15131084028920525</v>
      </c>
      <c r="R109" s="37">
        <f t="shared" si="13"/>
        <v>0.1681394295471095</v>
      </c>
      <c r="S109" s="37">
        <f t="shared" si="13"/>
        <v>0.18076086838591993</v>
      </c>
      <c r="T109" s="37">
        <f t="shared" si="13"/>
        <v>0.20834464672853031</v>
      </c>
      <c r="U109" s="37">
        <f t="shared" si="13"/>
        <v>0.22099358424072382</v>
      </c>
      <c r="V109" s="45">
        <f t="shared" si="13"/>
        <v>0.26033660542698378</v>
      </c>
    </row>
    <row r="110" spans="2:24" x14ac:dyDescent="0.25">
      <c r="B110" s="2"/>
      <c r="C110" s="116"/>
      <c r="D110" s="34">
        <v>210</v>
      </c>
      <c r="E110" s="37">
        <f t="shared" si="12"/>
        <v>0.21171432593153366</v>
      </c>
      <c r="F110" s="37">
        <f t="shared" si="12"/>
        <v>0.21813468890696222</v>
      </c>
      <c r="G110" s="37">
        <f t="shared" si="12"/>
        <v>0.22867308544186515</v>
      </c>
      <c r="H110" s="37">
        <f t="shared" si="12"/>
        <v>0.23372172435609681</v>
      </c>
      <c r="I110" s="37">
        <f t="shared" si="12"/>
        <v>0.24972134703788673</v>
      </c>
      <c r="J110" s="37">
        <f t="shared" si="12"/>
        <v>0.25613427472149247</v>
      </c>
      <c r="K110" s="45">
        <f t="shared" si="12"/>
        <v>0.27583373594362665</v>
      </c>
      <c r="N110" s="116"/>
      <c r="O110" s="34">
        <v>210</v>
      </c>
      <c r="P110" s="37">
        <f t="shared" si="13"/>
        <v>0.21692039336968502</v>
      </c>
      <c r="Q110" s="37">
        <f t="shared" si="13"/>
        <v>0.23725712202050117</v>
      </c>
      <c r="R110" s="37">
        <f t="shared" si="13"/>
        <v>0.26224277247135347</v>
      </c>
      <c r="S110" s="37">
        <f t="shared" si="13"/>
        <v>0.28111249050352949</v>
      </c>
      <c r="T110" s="37">
        <f t="shared" si="13"/>
        <v>0.32205286914940962</v>
      </c>
      <c r="U110" s="37">
        <f t="shared" si="13"/>
        <v>0.34138214610064171</v>
      </c>
      <c r="V110" s="45">
        <f t="shared" si="13"/>
        <v>0.40024167386988718</v>
      </c>
    </row>
    <row r="111" spans="2:24" x14ac:dyDescent="0.25">
      <c r="B111" s="2"/>
      <c r="C111" s="116"/>
      <c r="D111" s="34">
        <v>240</v>
      </c>
      <c r="E111" s="37">
        <f t="shared" si="12"/>
        <v>0.54402382124923776</v>
      </c>
      <c r="F111" s="37">
        <f t="shared" si="12"/>
        <v>0.55901853482756858</v>
      </c>
      <c r="G111" s="37">
        <f t="shared" si="12"/>
        <v>0.58493955635930273</v>
      </c>
      <c r="H111" s="37">
        <f t="shared" si="12"/>
        <v>0.59648830837830658</v>
      </c>
      <c r="I111" s="37">
        <f t="shared" si="12"/>
        <v>0.63599765844220546</v>
      </c>
      <c r="J111" s="37">
        <f t="shared" si="12"/>
        <v>0.65169036828870985</v>
      </c>
      <c r="K111" s="45">
        <f t="shared" si="12"/>
        <v>0.69939806702916707</v>
      </c>
      <c r="N111" s="116"/>
      <c r="O111" s="34">
        <v>240</v>
      </c>
      <c r="P111" s="37">
        <f t="shared" si="13"/>
        <v>0.35680707010186441</v>
      </c>
      <c r="Q111" s="37">
        <f t="shared" si="13"/>
        <v>0.38902018518762349</v>
      </c>
      <c r="R111" s="37">
        <f t="shared" si="13"/>
        <v>0.42835820358301946</v>
      </c>
      <c r="S111" s="37">
        <f t="shared" si="13"/>
        <v>0.45822748268910241</v>
      </c>
      <c r="T111" s="37">
        <f t="shared" si="13"/>
        <v>0.52266829852138996</v>
      </c>
      <c r="U111" s="37">
        <f t="shared" si="13"/>
        <v>0.55377496115714475</v>
      </c>
      <c r="V111" s="45">
        <f t="shared" si="13"/>
        <v>0.64699388824088322</v>
      </c>
    </row>
    <row r="112" spans="2:24" x14ac:dyDescent="0.25">
      <c r="B112" s="2"/>
      <c r="C112" s="116"/>
      <c r="D112" s="34">
        <v>270</v>
      </c>
      <c r="E112" s="37">
        <f t="shared" ref="E112:K121" si="14">E25*$Y$17</f>
        <v>0.65078416264431427</v>
      </c>
      <c r="F112" s="37">
        <f t="shared" si="14"/>
        <v>0.6683217103717386</v>
      </c>
      <c r="G112" s="37">
        <f t="shared" si="14"/>
        <v>0.69902088951863306</v>
      </c>
      <c r="H112" s="37">
        <f t="shared" si="14"/>
        <v>0.71245669269230438</v>
      </c>
      <c r="I112" s="37">
        <f t="shared" si="14"/>
        <v>0.75929203335269202</v>
      </c>
      <c r="J112" s="37">
        <f t="shared" si="14"/>
        <v>0.77785516095477747</v>
      </c>
      <c r="K112" s="45">
        <f t="shared" si="14"/>
        <v>0.83414940076768807</v>
      </c>
      <c r="N112" s="116"/>
      <c r="O112" s="34">
        <v>270</v>
      </c>
      <c r="P112" s="37">
        <f t="shared" ref="P112:V121" si="15">P25*$Z$17</f>
        <v>0.3497512942404537</v>
      </c>
      <c r="Q112" s="37">
        <f t="shared" si="15"/>
        <v>0.38176533507537275</v>
      </c>
      <c r="R112" s="37">
        <f t="shared" si="15"/>
        <v>0.42094774715107247</v>
      </c>
      <c r="S112" s="37">
        <f t="shared" si="15"/>
        <v>0.45063968637480073</v>
      </c>
      <c r="T112" s="37">
        <f t="shared" si="15"/>
        <v>0.51483162879068423</v>
      </c>
      <c r="U112" s="37">
        <f t="shared" si="15"/>
        <v>0.5455660628120228</v>
      </c>
      <c r="V112" s="45">
        <f t="shared" si="15"/>
        <v>0.6382134181611584</v>
      </c>
    </row>
    <row r="113" spans="2:22" x14ac:dyDescent="0.25">
      <c r="B113" s="2"/>
      <c r="C113" s="116"/>
      <c r="D113" s="34">
        <v>300</v>
      </c>
      <c r="E113" s="37">
        <f t="shared" si="14"/>
        <v>0.54190694302842801</v>
      </c>
      <c r="F113" s="37">
        <f t="shared" si="14"/>
        <v>0.55760827266886615</v>
      </c>
      <c r="G113" s="37">
        <f t="shared" si="14"/>
        <v>0.58402459165932774</v>
      </c>
      <c r="H113" s="37">
        <f t="shared" si="14"/>
        <v>0.59625201027203911</v>
      </c>
      <c r="I113" s="37">
        <f t="shared" si="14"/>
        <v>0.63641970977722873</v>
      </c>
      <c r="J113" s="37">
        <f t="shared" si="14"/>
        <v>0.65245148160196553</v>
      </c>
      <c r="K113" s="45">
        <f t="shared" si="14"/>
        <v>0.70145174112752406</v>
      </c>
      <c r="N113" s="116"/>
      <c r="O113" s="34">
        <v>300</v>
      </c>
      <c r="P113" s="37">
        <f t="shared" si="15"/>
        <v>0.23244381118928098</v>
      </c>
      <c r="Q113" s="37">
        <f t="shared" si="15"/>
        <v>0.25479765253803038</v>
      </c>
      <c r="R113" s="37">
        <f t="shared" si="15"/>
        <v>0.28236909734586746</v>
      </c>
      <c r="S113" s="37">
        <f t="shared" si="15"/>
        <v>0.30311899181305557</v>
      </c>
      <c r="T113" s="37">
        <f t="shared" si="15"/>
        <v>0.3483035231078741</v>
      </c>
      <c r="U113" s="37">
        <f t="shared" si="15"/>
        <v>0.36932694408586497</v>
      </c>
      <c r="V113" s="45">
        <f t="shared" si="15"/>
        <v>0.43402723995846265</v>
      </c>
    </row>
    <row r="114" spans="2:22" ht="15.75" thickBot="1" x14ac:dyDescent="0.3">
      <c r="B114" s="2"/>
      <c r="C114" s="117"/>
      <c r="D114" s="39">
        <v>330</v>
      </c>
      <c r="E114" s="46">
        <f t="shared" si="14"/>
        <v>0.32650501355391942</v>
      </c>
      <c r="F114" s="46">
        <f t="shared" si="14"/>
        <v>0.33685926818045786</v>
      </c>
      <c r="G114" s="46">
        <f t="shared" si="14"/>
        <v>0.3534675725876984</v>
      </c>
      <c r="H114" s="46">
        <f t="shared" si="14"/>
        <v>0.36168054326327748</v>
      </c>
      <c r="I114" s="46">
        <f t="shared" si="14"/>
        <v>0.38683388207508801</v>
      </c>
      <c r="J114" s="46">
        <f t="shared" si="14"/>
        <v>0.39696021976209589</v>
      </c>
      <c r="K114" s="47">
        <f t="shared" si="14"/>
        <v>0.42821278461613843</v>
      </c>
      <c r="N114" s="117"/>
      <c r="O114" s="39">
        <v>330</v>
      </c>
      <c r="P114" s="46">
        <f t="shared" si="15"/>
        <v>0.16629941296644085</v>
      </c>
      <c r="Q114" s="46">
        <f t="shared" si="15"/>
        <v>0.18311904004774832</v>
      </c>
      <c r="R114" s="46">
        <f t="shared" si="15"/>
        <v>0.20401989708213347</v>
      </c>
      <c r="S114" s="46">
        <f t="shared" si="15"/>
        <v>0.21964573031339094</v>
      </c>
      <c r="T114" s="46">
        <f t="shared" si="15"/>
        <v>0.25390925340549625</v>
      </c>
      <c r="U114" s="46">
        <f t="shared" si="15"/>
        <v>0.26940896013635929</v>
      </c>
      <c r="V114" s="47">
        <f t="shared" si="15"/>
        <v>0.31809983151812571</v>
      </c>
    </row>
    <row r="115" spans="2:22" ht="14.45" customHeight="1" x14ac:dyDescent="0.25">
      <c r="B115" s="2"/>
      <c r="C115" s="94" t="s">
        <v>43</v>
      </c>
      <c r="D115" s="34" t="s">
        <v>44</v>
      </c>
      <c r="E115" s="43">
        <f t="shared" si="14"/>
        <v>0.72338744717531978</v>
      </c>
      <c r="F115" s="43">
        <f t="shared" si="14"/>
        <v>0.7660868095945258</v>
      </c>
      <c r="G115" s="43">
        <f t="shared" si="14"/>
        <v>0.81507844301505494</v>
      </c>
      <c r="H115" s="43">
        <f t="shared" si="14"/>
        <v>0.88236621657577474</v>
      </c>
      <c r="I115" s="43">
        <f t="shared" si="14"/>
        <v>0.96585291729424538</v>
      </c>
      <c r="J115" s="43">
        <f t="shared" si="14"/>
        <v>0.99861777199672042</v>
      </c>
      <c r="K115" s="44">
        <f t="shared" si="14"/>
        <v>1.1041625861835636</v>
      </c>
      <c r="N115" s="94" t="s">
        <v>43</v>
      </c>
      <c r="O115" s="34" t="s">
        <v>44</v>
      </c>
      <c r="P115" s="43">
        <f t="shared" si="15"/>
        <v>0.38089264675394036</v>
      </c>
      <c r="Q115" s="43">
        <f t="shared" si="15"/>
        <v>0.47457256758884286</v>
      </c>
      <c r="R115" s="43">
        <f t="shared" si="15"/>
        <v>0.60701832381802312</v>
      </c>
      <c r="S115" s="43">
        <f t="shared" si="15"/>
        <v>0.68542427482710067</v>
      </c>
      <c r="T115" s="43">
        <f t="shared" si="15"/>
        <v>0.86677319347207105</v>
      </c>
      <c r="U115" s="43">
        <f t="shared" si="15"/>
        <v>0.93340764246307562</v>
      </c>
      <c r="V115" s="44">
        <f t="shared" si="15"/>
        <v>1.159912868536024</v>
      </c>
    </row>
    <row r="116" spans="2:22" x14ac:dyDescent="0.25">
      <c r="C116" s="95"/>
      <c r="D116" s="34" t="s">
        <v>45</v>
      </c>
      <c r="E116" s="37">
        <f t="shared" si="14"/>
        <v>0.68791605364193498</v>
      </c>
      <c r="F116" s="37">
        <f t="shared" si="14"/>
        <v>0.74079017201629604</v>
      </c>
      <c r="G116" s="37">
        <f t="shared" si="14"/>
        <v>0.79036137293374531</v>
      </c>
      <c r="H116" s="37">
        <f t="shared" si="14"/>
        <v>0.84702253057833932</v>
      </c>
      <c r="I116" s="37">
        <f t="shared" si="14"/>
        <v>0.92951979457297251</v>
      </c>
      <c r="J116" s="37">
        <f t="shared" si="14"/>
        <v>0.96130351701320438</v>
      </c>
      <c r="K116" s="45">
        <f t="shared" si="14"/>
        <v>1.0584173613119015</v>
      </c>
      <c r="N116" s="95"/>
      <c r="O116" s="34" t="s">
        <v>45</v>
      </c>
      <c r="P116" s="37">
        <f t="shared" si="15"/>
        <v>0.39950261275486243</v>
      </c>
      <c r="Q116" s="37">
        <f t="shared" si="15"/>
        <v>0.47601370761655348</v>
      </c>
      <c r="R116" s="37">
        <f t="shared" si="15"/>
        <v>0.57179073410578851</v>
      </c>
      <c r="S116" s="37">
        <f t="shared" si="15"/>
        <v>0.64834124646674574</v>
      </c>
      <c r="T116" s="37">
        <f t="shared" si="15"/>
        <v>0.81819817033711983</v>
      </c>
      <c r="U116" s="37">
        <f t="shared" si="15"/>
        <v>0.89049534365178229</v>
      </c>
      <c r="V116" s="45">
        <f t="shared" si="15"/>
        <v>1.1029794101978687</v>
      </c>
    </row>
    <row r="117" spans="2:22" x14ac:dyDescent="0.25">
      <c r="B117" s="1"/>
      <c r="C117" s="95"/>
      <c r="D117" s="34" t="s">
        <v>46</v>
      </c>
      <c r="E117" s="37">
        <f t="shared" si="14"/>
        <v>0.71182629649210216</v>
      </c>
      <c r="F117" s="37">
        <f t="shared" si="14"/>
        <v>0.73863751168877578</v>
      </c>
      <c r="G117" s="37">
        <f t="shared" si="14"/>
        <v>0.80106300615563719</v>
      </c>
      <c r="H117" s="37">
        <f t="shared" si="14"/>
        <v>0.81816409471179063</v>
      </c>
      <c r="I117" s="37">
        <f t="shared" si="14"/>
        <v>0.88687035428543937</v>
      </c>
      <c r="J117" s="37">
        <f t="shared" si="14"/>
        <v>0.91362594601191871</v>
      </c>
      <c r="K117" s="45">
        <f t="shared" si="14"/>
        <v>0.99791328373778809</v>
      </c>
      <c r="N117" s="95"/>
      <c r="O117" s="34" t="s">
        <v>46</v>
      </c>
      <c r="P117" s="37">
        <f t="shared" si="15"/>
        <v>0.34049311120258813</v>
      </c>
      <c r="Q117" s="37">
        <f t="shared" si="15"/>
        <v>0.38638818567557442</v>
      </c>
      <c r="R117" s="37">
        <f t="shared" si="15"/>
        <v>0.48203971346848107</v>
      </c>
      <c r="S117" s="37">
        <f t="shared" si="15"/>
        <v>0.54452336093064757</v>
      </c>
      <c r="T117" s="37">
        <f t="shared" si="15"/>
        <v>0.68342510307754578</v>
      </c>
      <c r="U117" s="37">
        <f t="shared" si="15"/>
        <v>0.74101581546933404</v>
      </c>
      <c r="V117" s="45">
        <f t="shared" si="15"/>
        <v>0.92582827432601511</v>
      </c>
    </row>
    <row r="118" spans="2:22" x14ac:dyDescent="0.25">
      <c r="C118" s="95"/>
      <c r="D118" s="34" t="s">
        <v>47</v>
      </c>
      <c r="E118" s="37">
        <f t="shared" si="14"/>
        <v>0.64281309486948601</v>
      </c>
      <c r="F118" s="37">
        <f t="shared" si="14"/>
        <v>0.70125734179451615</v>
      </c>
      <c r="G118" s="37">
        <f t="shared" si="14"/>
        <v>0.75214232762081012</v>
      </c>
      <c r="H118" s="37">
        <f t="shared" si="14"/>
        <v>0.75762862252996699</v>
      </c>
      <c r="I118" s="37">
        <f t="shared" si="14"/>
        <v>0.84174240210902562</v>
      </c>
      <c r="J118" s="37">
        <f t="shared" si="14"/>
        <v>0.86736519701683457</v>
      </c>
      <c r="K118" s="45">
        <f t="shared" si="14"/>
        <v>0.94005103334965756</v>
      </c>
      <c r="N118" s="95"/>
      <c r="O118" s="34" t="s">
        <v>47</v>
      </c>
      <c r="P118" s="37">
        <f t="shared" si="15"/>
        <v>0.29682747144405447</v>
      </c>
      <c r="Q118" s="37">
        <f t="shared" si="15"/>
        <v>0.32499205635970141</v>
      </c>
      <c r="R118" s="37">
        <f t="shared" si="15"/>
        <v>0.38896059600740329</v>
      </c>
      <c r="S118" s="37">
        <f t="shared" si="15"/>
        <v>0.43278299187547625</v>
      </c>
      <c r="T118" s="37">
        <f t="shared" si="15"/>
        <v>0.54009022269437534</v>
      </c>
      <c r="U118" s="37">
        <f t="shared" si="15"/>
        <v>0.58598725996437662</v>
      </c>
      <c r="V118" s="45">
        <f t="shared" si="15"/>
        <v>0.74131034675815266</v>
      </c>
    </row>
    <row r="119" spans="2:22" x14ac:dyDescent="0.25">
      <c r="B119" s="2"/>
      <c r="C119" s="95"/>
      <c r="D119" s="34" t="s">
        <v>48</v>
      </c>
      <c r="E119" s="37">
        <f t="shared" si="14"/>
        <v>0.58861110090461288</v>
      </c>
      <c r="F119" s="37">
        <f t="shared" si="14"/>
        <v>0.65293735725616953</v>
      </c>
      <c r="G119" s="37">
        <f t="shared" si="14"/>
        <v>0.72241643208503981</v>
      </c>
      <c r="H119" s="37">
        <f t="shared" si="14"/>
        <v>0.73017769362139451</v>
      </c>
      <c r="I119" s="37">
        <f t="shared" si="14"/>
        <v>0.81730919535204971</v>
      </c>
      <c r="J119" s="37">
        <f t="shared" si="14"/>
        <v>0.8390384209240096</v>
      </c>
      <c r="K119" s="45">
        <f t="shared" si="14"/>
        <v>0.9054555265392904</v>
      </c>
      <c r="N119" s="95"/>
      <c r="O119" s="34" t="s">
        <v>48</v>
      </c>
      <c r="P119" s="37">
        <f t="shared" si="15"/>
        <v>0.26406520652813525</v>
      </c>
      <c r="Q119" s="37">
        <f t="shared" si="15"/>
        <v>0.29152213106274322</v>
      </c>
      <c r="R119" s="37">
        <f t="shared" si="15"/>
        <v>0.34848301709666474</v>
      </c>
      <c r="S119" s="37">
        <f t="shared" si="15"/>
        <v>0.39505335040895029</v>
      </c>
      <c r="T119" s="37">
        <f t="shared" si="15"/>
        <v>0.50144494361785641</v>
      </c>
      <c r="U119" s="37">
        <f t="shared" si="15"/>
        <v>0.54589323830144676</v>
      </c>
      <c r="V119" s="45">
        <f t="shared" si="15"/>
        <v>0.68582394828600257</v>
      </c>
    </row>
    <row r="120" spans="2:22" x14ac:dyDescent="0.25">
      <c r="B120" s="2"/>
      <c r="C120" s="95"/>
      <c r="D120" s="34" t="s">
        <v>49</v>
      </c>
      <c r="E120" s="37">
        <f t="shared" si="14"/>
        <v>0.6156014130396944</v>
      </c>
      <c r="F120" s="37">
        <f t="shared" si="14"/>
        <v>0.70184941377074295</v>
      </c>
      <c r="G120" s="37">
        <f t="shared" si="14"/>
        <v>0.73953518361892578</v>
      </c>
      <c r="H120" s="37">
        <f t="shared" si="14"/>
        <v>0.73957215530965259</v>
      </c>
      <c r="I120" s="37">
        <f t="shared" si="14"/>
        <v>0.81927520067592552</v>
      </c>
      <c r="J120" s="37">
        <f t="shared" si="14"/>
        <v>0.84103559430838593</v>
      </c>
      <c r="K120" s="45">
        <f t="shared" si="14"/>
        <v>0.90703159065466032</v>
      </c>
      <c r="N120" s="95"/>
      <c r="O120" s="34" t="s">
        <v>49</v>
      </c>
      <c r="P120" s="37">
        <f t="shared" si="15"/>
        <v>0.24823789701805549</v>
      </c>
      <c r="Q120" s="37">
        <f t="shared" si="15"/>
        <v>0.28027552875718909</v>
      </c>
      <c r="R120" s="37">
        <f t="shared" si="15"/>
        <v>0.34329119386672108</v>
      </c>
      <c r="S120" s="37">
        <f t="shared" si="15"/>
        <v>0.39095940316950339</v>
      </c>
      <c r="T120" s="37">
        <f t="shared" si="15"/>
        <v>0.50854526755695817</v>
      </c>
      <c r="U120" s="37">
        <f t="shared" si="15"/>
        <v>0.55837095122601976</v>
      </c>
      <c r="V120" s="45">
        <f t="shared" si="15"/>
        <v>0.70403499705812211</v>
      </c>
    </row>
    <row r="121" spans="2:22" x14ac:dyDescent="0.25">
      <c r="B121" s="2"/>
      <c r="C121" s="95"/>
      <c r="D121" s="34" t="s">
        <v>50</v>
      </c>
      <c r="E121" s="37">
        <f t="shared" si="14"/>
        <v>0.59887684040726841</v>
      </c>
      <c r="F121" s="37">
        <f t="shared" si="14"/>
        <v>0.65052308788640456</v>
      </c>
      <c r="G121" s="37">
        <f t="shared" si="14"/>
        <v>0.752611609034878</v>
      </c>
      <c r="H121" s="37">
        <f t="shared" si="14"/>
        <v>0.83723742347137908</v>
      </c>
      <c r="I121" s="37">
        <f t="shared" si="14"/>
        <v>0.85012168620410411</v>
      </c>
      <c r="J121" s="37">
        <f t="shared" si="14"/>
        <v>0.87275705496255818</v>
      </c>
      <c r="K121" s="45">
        <f t="shared" si="14"/>
        <v>0.94713355939012367</v>
      </c>
      <c r="N121" s="95"/>
      <c r="O121" s="34" t="s">
        <v>50</v>
      </c>
      <c r="P121" s="37">
        <f t="shared" si="15"/>
        <v>0.25371429973186438</v>
      </c>
      <c r="Q121" s="37">
        <f t="shared" si="15"/>
        <v>0.29069385068499171</v>
      </c>
      <c r="R121" s="37">
        <f t="shared" si="15"/>
        <v>0.35523729996313469</v>
      </c>
      <c r="S121" s="37">
        <f t="shared" si="15"/>
        <v>0.42011680293495351</v>
      </c>
      <c r="T121" s="37">
        <f t="shared" si="15"/>
        <v>0.51249780270395517</v>
      </c>
      <c r="U121" s="37">
        <f t="shared" si="15"/>
        <v>0.5559209257027854</v>
      </c>
      <c r="V121" s="45">
        <f t="shared" si="15"/>
        <v>0.71564395918877599</v>
      </c>
    </row>
    <row r="122" spans="2:22" x14ac:dyDescent="0.25">
      <c r="B122" s="2"/>
      <c r="C122" s="95"/>
      <c r="D122" s="34" t="s">
        <v>51</v>
      </c>
      <c r="E122" s="37">
        <f t="shared" ref="E122:K126" si="16">E35*$Y$17</f>
        <v>0.60623567367804099</v>
      </c>
      <c r="F122" s="37">
        <f t="shared" si="16"/>
        <v>0.65323680018866548</v>
      </c>
      <c r="G122" s="37">
        <f t="shared" si="16"/>
        <v>0.69679658305563041</v>
      </c>
      <c r="H122" s="37">
        <f t="shared" si="16"/>
        <v>0.75854270248310374</v>
      </c>
      <c r="I122" s="37">
        <f t="shared" si="16"/>
        <v>0.86830493068308034</v>
      </c>
      <c r="J122" s="37">
        <f t="shared" si="16"/>
        <v>0.89147098959834559</v>
      </c>
      <c r="K122" s="45">
        <f t="shared" si="16"/>
        <v>0.9724993667834414</v>
      </c>
      <c r="N122" s="95"/>
      <c r="O122" s="34" t="s">
        <v>51</v>
      </c>
      <c r="P122" s="37">
        <f t="shared" ref="P122:V126" si="17">P35*$Z$17</f>
        <v>0.23530796123945519</v>
      </c>
      <c r="Q122" s="37">
        <f t="shared" si="17"/>
        <v>0.27991421859215398</v>
      </c>
      <c r="R122" s="37">
        <f t="shared" si="17"/>
        <v>0.38019596733614919</v>
      </c>
      <c r="S122" s="37">
        <f t="shared" si="17"/>
        <v>0.4484931379119807</v>
      </c>
      <c r="T122" s="37">
        <f t="shared" si="17"/>
        <v>0.58213116631130313</v>
      </c>
      <c r="U122" s="37">
        <f t="shared" si="17"/>
        <v>0.62838583655638147</v>
      </c>
      <c r="V122" s="45">
        <f t="shared" si="17"/>
        <v>0.79474570617812745</v>
      </c>
    </row>
    <row r="123" spans="2:22" x14ac:dyDescent="0.25">
      <c r="B123" s="2"/>
      <c r="C123" s="95"/>
      <c r="D123" s="34" t="s">
        <v>52</v>
      </c>
      <c r="E123" s="37">
        <f t="shared" si="16"/>
        <v>0.64776723892308619</v>
      </c>
      <c r="F123" s="37">
        <f t="shared" si="16"/>
        <v>0.69543843676423589</v>
      </c>
      <c r="G123" s="37">
        <f t="shared" si="16"/>
        <v>0.72478992536189746</v>
      </c>
      <c r="H123" s="37">
        <f t="shared" si="16"/>
        <v>0.77750048804436211</v>
      </c>
      <c r="I123" s="37">
        <f t="shared" si="16"/>
        <v>0.88695842142487324</v>
      </c>
      <c r="J123" s="37">
        <f t="shared" si="16"/>
        <v>0.91567769521553977</v>
      </c>
      <c r="K123" s="45">
        <f t="shared" si="16"/>
        <v>0.99892126895165478</v>
      </c>
      <c r="N123" s="95"/>
      <c r="O123" s="34" t="s">
        <v>52</v>
      </c>
      <c r="P123" s="37">
        <f t="shared" si="17"/>
        <v>0.31711453020221891</v>
      </c>
      <c r="Q123" s="37">
        <f t="shared" si="17"/>
        <v>0.35343166253387298</v>
      </c>
      <c r="R123" s="37">
        <f t="shared" si="17"/>
        <v>0.45556839752618711</v>
      </c>
      <c r="S123" s="37">
        <f t="shared" si="17"/>
        <v>0.53284347813967192</v>
      </c>
      <c r="T123" s="37">
        <f t="shared" si="17"/>
        <v>0.67557369232777587</v>
      </c>
      <c r="U123" s="37">
        <f t="shared" si="17"/>
        <v>0.73372557832957541</v>
      </c>
      <c r="V123" s="45">
        <f t="shared" si="17"/>
        <v>0.90654956585404534</v>
      </c>
    </row>
    <row r="124" spans="2:22" x14ac:dyDescent="0.25">
      <c r="B124" s="2"/>
      <c r="C124" s="95"/>
      <c r="D124" s="34" t="s">
        <v>53</v>
      </c>
      <c r="E124" s="37">
        <f t="shared" si="16"/>
        <v>0.69111040673142787</v>
      </c>
      <c r="F124" s="37">
        <f t="shared" si="16"/>
        <v>0.77372822787376694</v>
      </c>
      <c r="G124" s="37">
        <f t="shared" si="16"/>
        <v>0.82181911536268393</v>
      </c>
      <c r="H124" s="37">
        <f t="shared" si="16"/>
        <v>0.84176738309302834</v>
      </c>
      <c r="I124" s="37">
        <f t="shared" si="16"/>
        <v>0.91559033188215289</v>
      </c>
      <c r="J124" s="37">
        <f t="shared" si="16"/>
        <v>0.94486126715921837</v>
      </c>
      <c r="K124" s="45">
        <f t="shared" si="16"/>
        <v>1.0347763982488574</v>
      </c>
      <c r="N124" s="95"/>
      <c r="O124" s="34" t="s">
        <v>53</v>
      </c>
      <c r="P124" s="37">
        <f t="shared" si="17"/>
        <v>0.3648081621461603</v>
      </c>
      <c r="Q124" s="37">
        <f t="shared" si="17"/>
        <v>0.43907742903831076</v>
      </c>
      <c r="R124" s="37">
        <f t="shared" si="17"/>
        <v>0.53174415111207796</v>
      </c>
      <c r="S124" s="37">
        <f t="shared" si="17"/>
        <v>0.59766750188931261</v>
      </c>
      <c r="T124" s="37">
        <f t="shared" si="17"/>
        <v>0.74467095205406419</v>
      </c>
      <c r="U124" s="37">
        <f t="shared" si="17"/>
        <v>0.80130976838839252</v>
      </c>
      <c r="V124" s="45">
        <f t="shared" si="17"/>
        <v>0.98254082049172342</v>
      </c>
    </row>
    <row r="125" spans="2:22" x14ac:dyDescent="0.25">
      <c r="B125" s="2"/>
      <c r="C125" s="95"/>
      <c r="D125" s="34" t="s">
        <v>54</v>
      </c>
      <c r="E125" s="37">
        <f t="shared" si="16"/>
        <v>0.68149388066076344</v>
      </c>
      <c r="F125" s="37">
        <f t="shared" si="16"/>
        <v>0.75861617271624537</v>
      </c>
      <c r="G125" s="37">
        <f t="shared" si="16"/>
        <v>0.81452394801230299</v>
      </c>
      <c r="H125" s="37">
        <f t="shared" si="16"/>
        <v>0.87115856576716144</v>
      </c>
      <c r="I125" s="37">
        <f t="shared" si="16"/>
        <v>0.95489820234650868</v>
      </c>
      <c r="J125" s="37">
        <f t="shared" si="16"/>
        <v>0.98528176347148555</v>
      </c>
      <c r="K125" s="45">
        <f t="shared" si="16"/>
        <v>1.0869109236214149</v>
      </c>
      <c r="N125" s="95"/>
      <c r="O125" s="34" t="s">
        <v>54</v>
      </c>
      <c r="P125" s="37">
        <f t="shared" si="17"/>
        <v>0.37821355150434682</v>
      </c>
      <c r="Q125" s="37">
        <f t="shared" si="17"/>
        <v>0.4489609258583882</v>
      </c>
      <c r="R125" s="37">
        <f t="shared" si="17"/>
        <v>0.56588624971967816</v>
      </c>
      <c r="S125" s="37">
        <f t="shared" si="17"/>
        <v>0.63825306815560823</v>
      </c>
      <c r="T125" s="37">
        <f t="shared" si="17"/>
        <v>0.78044799042900004</v>
      </c>
      <c r="U125" s="37">
        <f t="shared" si="17"/>
        <v>0.84666811156151611</v>
      </c>
      <c r="V125" s="45">
        <f t="shared" si="17"/>
        <v>1.0158447333206071</v>
      </c>
    </row>
    <row r="126" spans="2:22" ht="15.75" thickBot="1" x14ac:dyDescent="0.3">
      <c r="B126" s="2"/>
      <c r="C126" s="96"/>
      <c r="D126" s="39" t="s">
        <v>55</v>
      </c>
      <c r="E126" s="46">
        <f t="shared" si="16"/>
        <v>0.69335801086553872</v>
      </c>
      <c r="F126" s="46">
        <f t="shared" si="16"/>
        <v>0.78268769272459227</v>
      </c>
      <c r="G126" s="46">
        <f t="shared" si="16"/>
        <v>0.82294123072781566</v>
      </c>
      <c r="H126" s="46">
        <f t="shared" si="16"/>
        <v>0.87827105279761042</v>
      </c>
      <c r="I126" s="46">
        <f t="shared" si="16"/>
        <v>0.97709938164644861</v>
      </c>
      <c r="J126" s="46">
        <f t="shared" si="16"/>
        <v>1.0112300834482186</v>
      </c>
      <c r="K126" s="47">
        <f t="shared" si="16"/>
        <v>1.1179977413319935</v>
      </c>
      <c r="N126" s="96"/>
      <c r="O126" s="39" t="s">
        <v>55</v>
      </c>
      <c r="P126" s="46">
        <f t="shared" si="17"/>
        <v>0.42792518714678124</v>
      </c>
      <c r="Q126" s="46">
        <f t="shared" si="17"/>
        <v>0.49205849431514781</v>
      </c>
      <c r="R126" s="46">
        <f t="shared" si="17"/>
        <v>0.59039170330998714</v>
      </c>
      <c r="S126" s="46">
        <f t="shared" si="17"/>
        <v>0.66667608446430204</v>
      </c>
      <c r="T126" s="46">
        <f t="shared" si="17"/>
        <v>0.82177298277266975</v>
      </c>
      <c r="U126" s="46">
        <f t="shared" si="17"/>
        <v>0.88505673202549173</v>
      </c>
      <c r="V126" s="47">
        <f t="shared" si="17"/>
        <v>1.0715074419729338</v>
      </c>
    </row>
    <row r="127" spans="2:22" x14ac:dyDescent="0.25">
      <c r="B127" s="2"/>
    </row>
    <row r="128" spans="2:22" ht="18.75" x14ac:dyDescent="0.3">
      <c r="B128" s="2"/>
      <c r="C128" s="82" t="s">
        <v>149</v>
      </c>
      <c r="D128" s="82"/>
      <c r="E128" s="82"/>
      <c r="F128" s="82"/>
      <c r="G128" s="82"/>
      <c r="H128" s="82"/>
      <c r="I128" s="82"/>
      <c r="J128" s="82"/>
      <c r="K128" s="82"/>
      <c r="N128" s="82" t="s">
        <v>150</v>
      </c>
      <c r="O128" s="82"/>
      <c r="P128" s="82"/>
      <c r="Q128" s="82"/>
      <c r="R128" s="82"/>
      <c r="S128" s="82"/>
      <c r="T128" s="82"/>
      <c r="U128" s="82"/>
      <c r="V128" s="82"/>
    </row>
    <row r="129" spans="2:22" ht="18.75" x14ac:dyDescent="0.35">
      <c r="B129" s="2"/>
      <c r="C129" s="101"/>
      <c r="D129" s="102"/>
      <c r="E129" s="100" t="s">
        <v>32</v>
      </c>
      <c r="F129" s="100"/>
      <c r="G129" s="100"/>
      <c r="H129" s="100"/>
      <c r="I129" s="100"/>
      <c r="J129" s="100"/>
      <c r="K129" s="100"/>
      <c r="N129" s="101"/>
      <c r="O129" s="102"/>
      <c r="P129" s="100" t="s">
        <v>32</v>
      </c>
      <c r="Q129" s="100"/>
      <c r="R129" s="100"/>
      <c r="S129" s="100"/>
      <c r="T129" s="100"/>
      <c r="U129" s="100"/>
      <c r="V129" s="100"/>
    </row>
    <row r="130" spans="2:22" ht="16.5" thickBot="1" x14ac:dyDescent="0.3">
      <c r="B130" s="2"/>
      <c r="C130" s="103"/>
      <c r="D130" s="104"/>
      <c r="E130" s="32">
        <v>1</v>
      </c>
      <c r="F130" s="32">
        <v>2</v>
      </c>
      <c r="G130" s="32">
        <v>5</v>
      </c>
      <c r="H130" s="32">
        <v>10</v>
      </c>
      <c r="I130" s="32">
        <v>50</v>
      </c>
      <c r="J130" s="32">
        <v>100</v>
      </c>
      <c r="K130" s="32">
        <v>1000</v>
      </c>
      <c r="N130" s="103"/>
      <c r="O130" s="104"/>
      <c r="P130" s="32">
        <v>1</v>
      </c>
      <c r="Q130" s="32">
        <v>2</v>
      </c>
      <c r="R130" s="32">
        <v>5</v>
      </c>
      <c r="S130" s="32">
        <v>10</v>
      </c>
      <c r="T130" s="32">
        <v>50</v>
      </c>
      <c r="U130" s="32">
        <v>100</v>
      </c>
      <c r="V130" s="32">
        <v>1000</v>
      </c>
    </row>
    <row r="131" spans="2:22" ht="14.45" customHeight="1" thickBot="1" x14ac:dyDescent="0.3">
      <c r="B131" s="2"/>
      <c r="C131" s="115" t="s">
        <v>39</v>
      </c>
      <c r="D131" s="68" t="s">
        <v>40</v>
      </c>
      <c r="E131" s="69">
        <f t="shared" ref="E131:K140" si="18">E15*$Y$16</f>
        <v>0.74862281429976352</v>
      </c>
      <c r="F131" s="69">
        <f t="shared" si="18"/>
        <v>0.78180344016699377</v>
      </c>
      <c r="G131" s="69">
        <f t="shared" si="18"/>
        <v>0.82452316640965229</v>
      </c>
      <c r="H131" s="69">
        <f t="shared" si="18"/>
        <v>0.85556366300554965</v>
      </c>
      <c r="I131" s="69">
        <f t="shared" si="18"/>
        <v>0.92078473489812074</v>
      </c>
      <c r="J131" s="69">
        <f t="shared" si="18"/>
        <v>0.9478206995896431</v>
      </c>
      <c r="K131" s="70">
        <f t="shared" si="18"/>
        <v>1.0363864108194416</v>
      </c>
      <c r="N131" s="115" t="s">
        <v>39</v>
      </c>
      <c r="O131" s="68" t="s">
        <v>40</v>
      </c>
      <c r="P131" s="69">
        <f t="shared" ref="P131:V140" si="19">P15*$Z$16</f>
        <v>0.54458094475265528</v>
      </c>
      <c r="Q131" s="69">
        <f t="shared" si="19"/>
        <v>0.60953770286703168</v>
      </c>
      <c r="R131" s="69">
        <f t="shared" si="19"/>
        <v>0.69220955955217001</v>
      </c>
      <c r="S131" s="69">
        <f t="shared" si="19"/>
        <v>0.75287716194845244</v>
      </c>
      <c r="T131" s="69">
        <f t="shared" si="19"/>
        <v>0.88869253344568666</v>
      </c>
      <c r="U131" s="69">
        <f t="shared" si="19"/>
        <v>0.94502966285986045</v>
      </c>
      <c r="V131" s="70">
        <f t="shared" si="19"/>
        <v>1.1337491193932341</v>
      </c>
    </row>
    <row r="132" spans="2:22" x14ac:dyDescent="0.25">
      <c r="C132" s="116"/>
      <c r="D132" s="42">
        <v>0</v>
      </c>
      <c r="E132" s="37">
        <f t="shared" si="18"/>
        <v>0.26584242731640417</v>
      </c>
      <c r="F132" s="37">
        <f t="shared" si="18"/>
        <v>0.27563784080465498</v>
      </c>
      <c r="G132" s="37">
        <f t="shared" si="18"/>
        <v>0.29021487514418753</v>
      </c>
      <c r="H132" s="37">
        <f t="shared" si="18"/>
        <v>0.29819337549202041</v>
      </c>
      <c r="I132" s="37">
        <f t="shared" si="18"/>
        <v>0.32012526219099985</v>
      </c>
      <c r="J132" s="37">
        <f t="shared" si="18"/>
        <v>0.32908323110044779</v>
      </c>
      <c r="K132" s="45">
        <f t="shared" si="18"/>
        <v>0.35716843124568304</v>
      </c>
      <c r="N132" s="116"/>
      <c r="O132" s="42">
        <v>0</v>
      </c>
      <c r="P132" s="37">
        <f t="shared" si="19"/>
        <v>0.19209864440532498</v>
      </c>
      <c r="Q132" s="37">
        <f t="shared" si="19"/>
        <v>0.21342084429423233</v>
      </c>
      <c r="R132" s="37">
        <f t="shared" si="19"/>
        <v>0.24025493748984503</v>
      </c>
      <c r="S132" s="37">
        <f t="shared" si="19"/>
        <v>0.26009179424503653</v>
      </c>
      <c r="T132" s="37">
        <f t="shared" si="19"/>
        <v>0.3041042724958381</v>
      </c>
      <c r="U132" s="37">
        <f t="shared" si="19"/>
        <v>0.32305852472192498</v>
      </c>
      <c r="V132" s="45">
        <f t="shared" si="19"/>
        <v>0.38480126903077466</v>
      </c>
    </row>
    <row r="133" spans="2:22" x14ac:dyDescent="0.25">
      <c r="B133" s="1"/>
      <c r="C133" s="116"/>
      <c r="D133" s="34">
        <v>30</v>
      </c>
      <c r="E133" s="37">
        <f t="shared" si="18"/>
        <v>0.36463996554503714</v>
      </c>
      <c r="F133" s="37">
        <f t="shared" si="18"/>
        <v>0.37898480611780144</v>
      </c>
      <c r="G133" s="37">
        <f t="shared" si="18"/>
        <v>0.39968330188023998</v>
      </c>
      <c r="H133" s="37">
        <f t="shared" si="18"/>
        <v>0.4114866179111864</v>
      </c>
      <c r="I133" s="37">
        <f t="shared" si="18"/>
        <v>0.44253572896778787</v>
      </c>
      <c r="J133" s="37">
        <f t="shared" si="18"/>
        <v>0.45529799060907578</v>
      </c>
      <c r="K133" s="45">
        <f t="shared" si="18"/>
        <v>0.49557797792819996</v>
      </c>
      <c r="N133" s="116"/>
      <c r="O133" s="34">
        <v>30</v>
      </c>
      <c r="P133" s="37">
        <f t="shared" si="19"/>
        <v>0.35478949272577198</v>
      </c>
      <c r="Q133" s="37">
        <f t="shared" si="19"/>
        <v>0.39597579980700709</v>
      </c>
      <c r="R133" s="37">
        <f t="shared" si="19"/>
        <v>0.44810273968522435</v>
      </c>
      <c r="S133" s="37">
        <f t="shared" si="19"/>
        <v>0.48644439143287937</v>
      </c>
      <c r="T133" s="37">
        <f t="shared" si="19"/>
        <v>0.57196119343105101</v>
      </c>
      <c r="U133" s="37">
        <f t="shared" si="19"/>
        <v>0.60797016243530211</v>
      </c>
      <c r="V133" s="45">
        <f t="shared" si="19"/>
        <v>0.72724939549138012</v>
      </c>
    </row>
    <row r="134" spans="2:22" x14ac:dyDescent="0.25">
      <c r="C134" s="116"/>
      <c r="D134" s="34">
        <v>60</v>
      </c>
      <c r="E134" s="37">
        <f t="shared" si="18"/>
        <v>0.6981823623970127</v>
      </c>
      <c r="F134" s="37">
        <f t="shared" si="18"/>
        <v>0.72728898039842138</v>
      </c>
      <c r="G134" s="37">
        <f t="shared" si="18"/>
        <v>0.76819296549232385</v>
      </c>
      <c r="H134" s="37">
        <f t="shared" si="18"/>
        <v>0.79234280532695889</v>
      </c>
      <c r="I134" s="37">
        <f t="shared" si="18"/>
        <v>0.85353938859110678</v>
      </c>
      <c r="J134" s="37">
        <f t="shared" si="18"/>
        <v>0.8788315808182976</v>
      </c>
      <c r="K134" s="45">
        <f t="shared" si="18"/>
        <v>0.95912766119152859</v>
      </c>
      <c r="N134" s="116"/>
      <c r="O134" s="34">
        <v>60</v>
      </c>
      <c r="P134" s="37">
        <f t="shared" si="19"/>
        <v>0.54423248642337396</v>
      </c>
      <c r="Q134" s="37">
        <f t="shared" si="19"/>
        <v>0.6093866069607895</v>
      </c>
      <c r="R134" s="37">
        <f t="shared" si="19"/>
        <v>0.69215537961911333</v>
      </c>
      <c r="S134" s="37">
        <f t="shared" si="19"/>
        <v>0.75283554680480491</v>
      </c>
      <c r="T134" s="37">
        <f t="shared" si="19"/>
        <v>0.88864415200750257</v>
      </c>
      <c r="U134" s="37">
        <f t="shared" si="19"/>
        <v>0.9449785230953629</v>
      </c>
      <c r="V134" s="45">
        <f t="shared" si="19"/>
        <v>1.1336887543665484</v>
      </c>
    </row>
    <row r="135" spans="2:22" x14ac:dyDescent="0.25">
      <c r="B135" s="2"/>
      <c r="C135" s="116"/>
      <c r="D135" s="34">
        <v>90</v>
      </c>
      <c r="E135" s="37">
        <f t="shared" si="18"/>
        <v>0.74723990847011412</v>
      </c>
      <c r="F135" s="37">
        <f t="shared" si="18"/>
        <v>0.77882993930855715</v>
      </c>
      <c r="G135" s="37">
        <f t="shared" si="18"/>
        <v>0.82294753593414893</v>
      </c>
      <c r="H135" s="37">
        <f t="shared" si="18"/>
        <v>0.84920833841140142</v>
      </c>
      <c r="I135" s="37">
        <f t="shared" si="18"/>
        <v>0.91517147632392482</v>
      </c>
      <c r="J135" s="37">
        <f t="shared" si="18"/>
        <v>0.94246936445463703</v>
      </c>
      <c r="K135" s="45">
        <f t="shared" si="18"/>
        <v>1.0292543712132094</v>
      </c>
      <c r="N135" s="116"/>
      <c r="O135" s="34">
        <v>90</v>
      </c>
      <c r="P135" s="37">
        <f t="shared" si="19"/>
        <v>0.48074126750207435</v>
      </c>
      <c r="Q135" s="37">
        <f t="shared" si="19"/>
        <v>0.53772335630502255</v>
      </c>
      <c r="R135" s="37">
        <f t="shared" si="19"/>
        <v>0.61002457240382457</v>
      </c>
      <c r="S135" s="37">
        <f t="shared" si="19"/>
        <v>0.66308676472604655</v>
      </c>
      <c r="T135" s="37">
        <f t="shared" si="19"/>
        <v>0.78171457247962117</v>
      </c>
      <c r="U135" s="37">
        <f t="shared" si="19"/>
        <v>0.83116063438286425</v>
      </c>
      <c r="V135" s="45">
        <f t="shared" si="19"/>
        <v>0.99619806231075092</v>
      </c>
    </row>
    <row r="136" spans="2:22" x14ac:dyDescent="0.25">
      <c r="B136" s="2"/>
      <c r="C136" s="116"/>
      <c r="D136" s="34">
        <v>120</v>
      </c>
      <c r="E136" s="37">
        <f t="shared" si="18"/>
        <v>0.45777965604024673</v>
      </c>
      <c r="F136" s="37">
        <f t="shared" si="18"/>
        <v>0.47639552850103889</v>
      </c>
      <c r="G136" s="37">
        <f t="shared" si="18"/>
        <v>0.50285300270427824</v>
      </c>
      <c r="H136" s="37">
        <f t="shared" si="18"/>
        <v>0.51824372324953638</v>
      </c>
      <c r="I136" s="37">
        <f t="shared" si="18"/>
        <v>0.55787052724236996</v>
      </c>
      <c r="J136" s="37">
        <f t="shared" si="18"/>
        <v>0.57420865201604021</v>
      </c>
      <c r="K136" s="45">
        <f t="shared" si="18"/>
        <v>0.62595063878984203</v>
      </c>
      <c r="N136" s="116"/>
      <c r="O136" s="34">
        <v>120</v>
      </c>
      <c r="P136" s="37">
        <f t="shared" si="19"/>
        <v>0.20629783949381122</v>
      </c>
      <c r="Q136" s="37">
        <f t="shared" si="19"/>
        <v>0.22973526128487087</v>
      </c>
      <c r="R136" s="37">
        <f t="shared" si="19"/>
        <v>0.25931904544107759</v>
      </c>
      <c r="S136" s="37">
        <f t="shared" si="19"/>
        <v>0.28113126303675801</v>
      </c>
      <c r="T136" s="37">
        <f t="shared" si="19"/>
        <v>0.32966020025079218</v>
      </c>
      <c r="U136" s="37">
        <f t="shared" si="19"/>
        <v>0.3503153757968574</v>
      </c>
      <c r="V136" s="45">
        <f t="shared" si="19"/>
        <v>0.41818920210342153</v>
      </c>
    </row>
    <row r="137" spans="2:22" x14ac:dyDescent="0.25">
      <c r="B137" s="2"/>
      <c r="C137" s="116"/>
      <c r="D137" s="34">
        <v>150</v>
      </c>
      <c r="E137" s="37">
        <f t="shared" si="18"/>
        <v>0.17613672697889129</v>
      </c>
      <c r="F137" s="37">
        <f t="shared" si="18"/>
        <v>0.18285276433123582</v>
      </c>
      <c r="G137" s="37">
        <f t="shared" si="18"/>
        <v>0.19268652253640792</v>
      </c>
      <c r="H137" s="37">
        <f t="shared" si="18"/>
        <v>0.19818649232647029</v>
      </c>
      <c r="I137" s="37">
        <f t="shared" si="18"/>
        <v>0.21295835074763522</v>
      </c>
      <c r="J137" s="37">
        <f t="shared" si="18"/>
        <v>0.21901184843294047</v>
      </c>
      <c r="K137" s="45">
        <f t="shared" si="18"/>
        <v>0.23805754731474318</v>
      </c>
      <c r="N137" s="116"/>
      <c r="O137" s="34">
        <v>150</v>
      </c>
      <c r="P137" s="37">
        <f t="shared" si="19"/>
        <v>0.12310084712082132</v>
      </c>
      <c r="Q137" s="37">
        <f t="shared" si="19"/>
        <v>0.13645114122018079</v>
      </c>
      <c r="R137" s="37">
        <f t="shared" si="19"/>
        <v>0.1532016442654531</v>
      </c>
      <c r="S137" s="37">
        <f t="shared" si="19"/>
        <v>0.16561787302404352</v>
      </c>
      <c r="T137" s="37">
        <f t="shared" si="19"/>
        <v>0.19308857680877689</v>
      </c>
      <c r="U137" s="37">
        <f t="shared" si="19"/>
        <v>0.20506147496658683</v>
      </c>
      <c r="V137" s="45">
        <f t="shared" si="19"/>
        <v>0.24371855547398447</v>
      </c>
    </row>
    <row r="138" spans="2:22" x14ac:dyDescent="0.25">
      <c r="B138" s="2"/>
      <c r="C138" s="116"/>
      <c r="D138" s="34">
        <v>180</v>
      </c>
      <c r="E138" s="37">
        <f t="shared" si="18"/>
        <v>0.13222060849731562</v>
      </c>
      <c r="F138" s="37">
        <f t="shared" si="18"/>
        <v>0.13692349081049765</v>
      </c>
      <c r="G138" s="37">
        <f t="shared" si="18"/>
        <v>0.14404195354246435</v>
      </c>
      <c r="H138" s="37">
        <f t="shared" si="18"/>
        <v>0.147851050345605</v>
      </c>
      <c r="I138" s="37">
        <f t="shared" si="18"/>
        <v>0.15857968376142872</v>
      </c>
      <c r="J138" s="37">
        <f t="shared" si="18"/>
        <v>0.16294723912766107</v>
      </c>
      <c r="K138" s="45">
        <f t="shared" si="18"/>
        <v>0.17659049126637671</v>
      </c>
      <c r="N138" s="116"/>
      <c r="O138" s="34">
        <v>180</v>
      </c>
      <c r="P138" s="37">
        <f t="shared" si="19"/>
        <v>0.12653206071703138</v>
      </c>
      <c r="Q138" s="37">
        <f t="shared" si="19"/>
        <v>0.13901874430463149</v>
      </c>
      <c r="R138" s="37">
        <f t="shared" si="19"/>
        <v>0.15448022308950055</v>
      </c>
      <c r="S138" s="37">
        <f t="shared" si="19"/>
        <v>0.16607632932574559</v>
      </c>
      <c r="T138" s="37">
        <f t="shared" si="19"/>
        <v>0.19141927383016888</v>
      </c>
      <c r="U138" s="37">
        <f t="shared" si="19"/>
        <v>0.20304064481966264</v>
      </c>
      <c r="V138" s="45">
        <f t="shared" si="19"/>
        <v>0.23918754210746104</v>
      </c>
    </row>
    <row r="139" spans="2:22" x14ac:dyDescent="0.25">
      <c r="B139" s="2"/>
      <c r="C139" s="116"/>
      <c r="D139" s="34">
        <v>210</v>
      </c>
      <c r="E139" s="37">
        <f t="shared" si="18"/>
        <v>0.18931297688920887</v>
      </c>
      <c r="F139" s="37">
        <f t="shared" si="18"/>
        <v>0.19505400561855762</v>
      </c>
      <c r="G139" s="37">
        <f t="shared" si="18"/>
        <v>0.20447734157319009</v>
      </c>
      <c r="H139" s="37">
        <f t="shared" si="18"/>
        <v>0.20899178743265917</v>
      </c>
      <c r="I139" s="37">
        <f t="shared" si="18"/>
        <v>0.22329850090453487</v>
      </c>
      <c r="J139" s="37">
        <f t="shared" si="18"/>
        <v>0.22903288106523895</v>
      </c>
      <c r="K139" s="45">
        <f t="shared" si="18"/>
        <v>0.24664795567422781</v>
      </c>
      <c r="N139" s="116"/>
      <c r="O139" s="34">
        <v>210</v>
      </c>
      <c r="P139" s="37">
        <f t="shared" si="19"/>
        <v>0.19929834929660156</v>
      </c>
      <c r="Q139" s="37">
        <f t="shared" si="19"/>
        <v>0.21798297542713385</v>
      </c>
      <c r="R139" s="37">
        <f t="shared" si="19"/>
        <v>0.24093885713840435</v>
      </c>
      <c r="S139" s="37">
        <f t="shared" si="19"/>
        <v>0.25827564874700082</v>
      </c>
      <c r="T139" s="37">
        <f t="shared" si="19"/>
        <v>0.29589013836207462</v>
      </c>
      <c r="U139" s="37">
        <f t="shared" si="19"/>
        <v>0.31364915552793493</v>
      </c>
      <c r="V139" s="45">
        <f t="shared" si="19"/>
        <v>0.36772708956890959</v>
      </c>
    </row>
    <row r="140" spans="2:22" x14ac:dyDescent="0.25">
      <c r="B140" s="2"/>
      <c r="C140" s="116"/>
      <c r="D140" s="34">
        <v>240</v>
      </c>
      <c r="E140" s="37">
        <f t="shared" si="18"/>
        <v>0.48646103019330988</v>
      </c>
      <c r="F140" s="37">
        <f t="shared" si="18"/>
        <v>0.49986916331148562</v>
      </c>
      <c r="G140" s="37">
        <f t="shared" si="18"/>
        <v>0.52304749915905047</v>
      </c>
      <c r="H140" s="37">
        <f t="shared" si="18"/>
        <v>0.53337428557018784</v>
      </c>
      <c r="I140" s="37">
        <f t="shared" si="18"/>
        <v>0.56870317813635918</v>
      </c>
      <c r="J140" s="37">
        <f t="shared" si="18"/>
        <v>0.582735453011613</v>
      </c>
      <c r="K140" s="45">
        <f t="shared" si="18"/>
        <v>0.62539523254873453</v>
      </c>
      <c r="N140" s="116"/>
      <c r="O140" s="34">
        <v>240</v>
      </c>
      <c r="P140" s="37">
        <f t="shared" si="19"/>
        <v>0.32782099914168905</v>
      </c>
      <c r="Q140" s="37">
        <f t="shared" si="19"/>
        <v>0.35741720520863995</v>
      </c>
      <c r="R140" s="37">
        <f t="shared" si="19"/>
        <v>0.39355950611918872</v>
      </c>
      <c r="S140" s="37">
        <f t="shared" si="19"/>
        <v>0.42100228329678957</v>
      </c>
      <c r="T140" s="37">
        <f t="shared" si="19"/>
        <v>0.48020809619061794</v>
      </c>
      <c r="U140" s="37">
        <f t="shared" si="19"/>
        <v>0.50878773510389774</v>
      </c>
      <c r="V140" s="45">
        <f t="shared" si="19"/>
        <v>0.59443380093657061</v>
      </c>
    </row>
    <row r="141" spans="2:22" x14ac:dyDescent="0.25">
      <c r="B141" s="2"/>
      <c r="C141" s="116"/>
      <c r="D141" s="34">
        <v>270</v>
      </c>
      <c r="E141" s="37">
        <f t="shared" ref="E141:K150" si="20">E25*$Y$16</f>
        <v>0.58192513237100685</v>
      </c>
      <c r="F141" s="37">
        <f t="shared" si="20"/>
        <v>0.59760704408391074</v>
      </c>
      <c r="G141" s="37">
        <f t="shared" si="20"/>
        <v>0.62505796393443225</v>
      </c>
      <c r="H141" s="37">
        <f t="shared" si="20"/>
        <v>0.63707213389914108</v>
      </c>
      <c r="I141" s="37">
        <f t="shared" si="20"/>
        <v>0.67895185897218857</v>
      </c>
      <c r="J141" s="37">
        <f t="shared" si="20"/>
        <v>0.695550834649732</v>
      </c>
      <c r="K141" s="45">
        <f t="shared" si="20"/>
        <v>0.74588861917992755</v>
      </c>
      <c r="N141" s="116"/>
      <c r="O141" s="34">
        <v>270</v>
      </c>
      <c r="P141" s="37">
        <f t="shared" ref="P141:V150" si="21">P25*$Z$16</f>
        <v>0.32133841601364982</v>
      </c>
      <c r="Q141" s="37">
        <f t="shared" si="21"/>
        <v>0.3507517201000005</v>
      </c>
      <c r="R141" s="37">
        <f t="shared" si="21"/>
        <v>0.38675105574032348</v>
      </c>
      <c r="S141" s="37">
        <f t="shared" si="21"/>
        <v>0.4140308996626933</v>
      </c>
      <c r="T141" s="37">
        <f t="shared" si="21"/>
        <v>0.4730080569640131</v>
      </c>
      <c r="U141" s="37">
        <f t="shared" si="21"/>
        <v>0.50124570613966735</v>
      </c>
      <c r="V141" s="45">
        <f t="shared" si="21"/>
        <v>0.58636663322700877</v>
      </c>
    </row>
    <row r="142" spans="2:22" x14ac:dyDescent="0.25">
      <c r="B142" s="2"/>
      <c r="C142" s="116"/>
      <c r="D142" s="34">
        <v>300</v>
      </c>
      <c r="E142" s="37">
        <f t="shared" si="20"/>
        <v>0.48456813741937915</v>
      </c>
      <c r="F142" s="37">
        <f t="shared" si="20"/>
        <v>0.4986081200340246</v>
      </c>
      <c r="G142" s="37">
        <f t="shared" si="20"/>
        <v>0.5222293462525871</v>
      </c>
      <c r="H142" s="37">
        <f t="shared" si="20"/>
        <v>0.53316299000606404</v>
      </c>
      <c r="I142" s="37">
        <f t="shared" si="20"/>
        <v>0.56908057250625732</v>
      </c>
      <c r="J142" s="37">
        <f t="shared" si="20"/>
        <v>0.58341603344209847</v>
      </c>
      <c r="K142" s="45">
        <f t="shared" si="20"/>
        <v>0.62723160878548456</v>
      </c>
      <c r="N142" s="116"/>
      <c r="O142" s="34">
        <v>300</v>
      </c>
      <c r="P142" s="37">
        <f t="shared" si="21"/>
        <v>0.21356068534913836</v>
      </c>
      <c r="Q142" s="37">
        <f t="shared" si="21"/>
        <v>0.23409855923014011</v>
      </c>
      <c r="R142" s="37">
        <f t="shared" si="21"/>
        <v>0.25943017214382114</v>
      </c>
      <c r="S142" s="37">
        <f t="shared" si="21"/>
        <v>0.27849439958296979</v>
      </c>
      <c r="T142" s="37">
        <f t="shared" si="21"/>
        <v>0.32000825801236571</v>
      </c>
      <c r="U142" s="37">
        <f t="shared" si="21"/>
        <v>0.33932379138566388</v>
      </c>
      <c r="V142" s="45">
        <f t="shared" si="21"/>
        <v>0.39876800484158731</v>
      </c>
    </row>
    <row r="143" spans="2:22" ht="15.75" thickBot="1" x14ac:dyDescent="0.3">
      <c r="B143" s="2"/>
      <c r="C143" s="117"/>
      <c r="D143" s="39">
        <v>330</v>
      </c>
      <c r="E143" s="46">
        <f t="shared" si="20"/>
        <v>0.29195773981366407</v>
      </c>
      <c r="F143" s="46">
        <f t="shared" si="20"/>
        <v>0.30121641779019726</v>
      </c>
      <c r="G143" s="46">
        <f t="shared" si="20"/>
        <v>0.31606740878753614</v>
      </c>
      <c r="H143" s="46">
        <f t="shared" si="20"/>
        <v>0.32341137061372099</v>
      </c>
      <c r="I143" s="46">
        <f t="shared" si="20"/>
        <v>0.34590325172859021</v>
      </c>
      <c r="J143" s="46">
        <f t="shared" si="20"/>
        <v>0.35495812850217617</v>
      </c>
      <c r="K143" s="47">
        <f t="shared" si="20"/>
        <v>0.38290388069400094</v>
      </c>
      <c r="N143" s="117"/>
      <c r="O143" s="39">
        <v>330</v>
      </c>
      <c r="P143" s="46">
        <f t="shared" si="21"/>
        <v>0.15278968463200904</v>
      </c>
      <c r="Q143" s="46">
        <f t="shared" si="21"/>
        <v>0.16824292930401255</v>
      </c>
      <c r="R143" s="46">
        <f t="shared" si="21"/>
        <v>0.18744585550716669</v>
      </c>
      <c r="S143" s="46">
        <f t="shared" si="21"/>
        <v>0.20180228701181657</v>
      </c>
      <c r="T143" s="46">
        <f t="shared" si="21"/>
        <v>0.23328233131408224</v>
      </c>
      <c r="U143" s="46">
        <f t="shared" si="21"/>
        <v>0.24752288250457319</v>
      </c>
      <c r="V143" s="47">
        <f t="shared" si="21"/>
        <v>0.29225823514456767</v>
      </c>
    </row>
    <row r="144" spans="2:22" ht="14.45" customHeight="1" x14ac:dyDescent="0.25">
      <c r="B144" s="2"/>
      <c r="C144" s="94" t="s">
        <v>43</v>
      </c>
      <c r="D144" s="34" t="s">
        <v>44</v>
      </c>
      <c r="E144" s="43">
        <f t="shared" si="20"/>
        <v>0.64684631267386372</v>
      </c>
      <c r="F144" s="43">
        <f t="shared" si="20"/>
        <v>0.68502768455450458</v>
      </c>
      <c r="G144" s="43">
        <f t="shared" si="20"/>
        <v>0.72883554651517612</v>
      </c>
      <c r="H144" s="43">
        <f t="shared" si="20"/>
        <v>0.78900364645351639</v>
      </c>
      <c r="I144" s="43">
        <f t="shared" si="20"/>
        <v>0.86365667606844831</v>
      </c>
      <c r="J144" s="43">
        <f t="shared" si="20"/>
        <v>0.89295470374690533</v>
      </c>
      <c r="K144" s="44">
        <f t="shared" si="20"/>
        <v>0.9873318928247542</v>
      </c>
      <c r="N144" s="94" t="s">
        <v>43</v>
      </c>
      <c r="O144" s="34" t="s">
        <v>44</v>
      </c>
      <c r="P144" s="43">
        <f t="shared" si="21"/>
        <v>0.34994992668993835</v>
      </c>
      <c r="Q144" s="43">
        <f t="shared" si="21"/>
        <v>0.43601953634998419</v>
      </c>
      <c r="R144" s="43">
        <f t="shared" si="21"/>
        <v>0.55770574656642125</v>
      </c>
      <c r="S144" s="43">
        <f t="shared" si="21"/>
        <v>0.62974220366664679</v>
      </c>
      <c r="T144" s="43">
        <f t="shared" si="21"/>
        <v>0.79635881159004585</v>
      </c>
      <c r="U144" s="43">
        <f t="shared" si="21"/>
        <v>0.85758005263566395</v>
      </c>
      <c r="V144" s="44">
        <f t="shared" si="21"/>
        <v>1.0656845879545682</v>
      </c>
    </row>
    <row r="145" spans="2:22" x14ac:dyDescent="0.25">
      <c r="B145" s="2"/>
      <c r="C145" s="95"/>
      <c r="D145" s="34" t="s">
        <v>45</v>
      </c>
      <c r="E145" s="37">
        <f t="shared" si="20"/>
        <v>0.61512812320006627</v>
      </c>
      <c r="F145" s="37">
        <f t="shared" si="20"/>
        <v>0.66240766701837051</v>
      </c>
      <c r="G145" s="37">
        <f t="shared" si="20"/>
        <v>0.70673377283272276</v>
      </c>
      <c r="H145" s="37">
        <f t="shared" si="20"/>
        <v>0.75739965186802127</v>
      </c>
      <c r="I145" s="37">
        <f t="shared" si="20"/>
        <v>0.83116793638689501</v>
      </c>
      <c r="J145" s="37">
        <f t="shared" si="20"/>
        <v>0.85958864474144681</v>
      </c>
      <c r="K145" s="45">
        <f t="shared" si="20"/>
        <v>0.94642693912917275</v>
      </c>
      <c r="N145" s="95"/>
      <c r="O145" s="34" t="s">
        <v>45</v>
      </c>
      <c r="P145" s="37">
        <f t="shared" si="21"/>
        <v>0.36704806784132715</v>
      </c>
      <c r="Q145" s="37">
        <f t="shared" si="21"/>
        <v>0.43734360193997462</v>
      </c>
      <c r="R145" s="37">
        <f t="shared" si="21"/>
        <v>0.52533995388882293</v>
      </c>
      <c r="S145" s="37">
        <f t="shared" si="21"/>
        <v>0.59567170331243413</v>
      </c>
      <c r="T145" s="37">
        <f t="shared" si="21"/>
        <v>0.75172989598900608</v>
      </c>
      <c r="U145" s="37">
        <f t="shared" si="21"/>
        <v>0.8181538364797768</v>
      </c>
      <c r="V145" s="45">
        <f t="shared" si="21"/>
        <v>1.0133762545135365</v>
      </c>
    </row>
    <row r="146" spans="2:22" x14ac:dyDescent="0.25">
      <c r="B146" s="2"/>
      <c r="C146" s="95"/>
      <c r="D146" s="34" t="s">
        <v>46</v>
      </c>
      <c r="E146" s="37">
        <f t="shared" si="20"/>
        <v>0.63650843949275249</v>
      </c>
      <c r="F146" s="37">
        <f t="shared" si="20"/>
        <v>0.66048277821813905</v>
      </c>
      <c r="G146" s="37">
        <f t="shared" si="20"/>
        <v>0.71630307351135503</v>
      </c>
      <c r="H146" s="37">
        <f t="shared" si="20"/>
        <v>0.73159470750148159</v>
      </c>
      <c r="I146" s="37">
        <f t="shared" si="20"/>
        <v>0.79303120441107899</v>
      </c>
      <c r="J146" s="37">
        <f t="shared" si="20"/>
        <v>0.81695580514787625</v>
      </c>
      <c r="K146" s="45">
        <f t="shared" si="20"/>
        <v>0.8923247569122017</v>
      </c>
      <c r="N146" s="95"/>
      <c r="O146" s="34" t="s">
        <v>46</v>
      </c>
      <c r="P146" s="37">
        <f t="shared" si="21"/>
        <v>0.31283234349428168</v>
      </c>
      <c r="Q146" s="37">
        <f t="shared" si="21"/>
        <v>0.35499902243682985</v>
      </c>
      <c r="R146" s="37">
        <f t="shared" si="21"/>
        <v>0.44288007087442877</v>
      </c>
      <c r="S146" s="37">
        <f t="shared" si="21"/>
        <v>0.50028771062555999</v>
      </c>
      <c r="T146" s="37">
        <f t="shared" si="21"/>
        <v>0.62790543938894394</v>
      </c>
      <c r="U146" s="37">
        <f t="shared" si="21"/>
        <v>0.680817633287366</v>
      </c>
      <c r="V146" s="45">
        <f t="shared" si="21"/>
        <v>0.85061641249578523</v>
      </c>
    </row>
    <row r="147" spans="2:22" x14ac:dyDescent="0.25">
      <c r="B147" s="2"/>
      <c r="C147" s="95"/>
      <c r="D147" s="34" t="s">
        <v>47</v>
      </c>
      <c r="E147" s="37">
        <f t="shared" si="20"/>
        <v>0.57479747786393132</v>
      </c>
      <c r="F147" s="37">
        <f t="shared" si="20"/>
        <v>0.62705777871387713</v>
      </c>
      <c r="G147" s="37">
        <f t="shared" si="20"/>
        <v>0.67255865874811815</v>
      </c>
      <c r="H147" s="37">
        <f t="shared" si="20"/>
        <v>0.67746445251892073</v>
      </c>
      <c r="I147" s="37">
        <f t="shared" si="20"/>
        <v>0.75267821020607861</v>
      </c>
      <c r="J147" s="37">
        <f t="shared" si="20"/>
        <v>0.77558987458625683</v>
      </c>
      <c r="K147" s="45">
        <f t="shared" si="20"/>
        <v>0.84058487194084552</v>
      </c>
      <c r="N147" s="95"/>
      <c r="O147" s="34" t="s">
        <v>47</v>
      </c>
      <c r="P147" s="37">
        <f t="shared" si="21"/>
        <v>0.27271398583472933</v>
      </c>
      <c r="Q147" s="37">
        <f t="shared" si="21"/>
        <v>0.29859055370885357</v>
      </c>
      <c r="R147" s="37">
        <f t="shared" si="21"/>
        <v>0.35736245689720025</v>
      </c>
      <c r="S147" s="37">
        <f t="shared" si="21"/>
        <v>0.39762483621090888</v>
      </c>
      <c r="T147" s="37">
        <f t="shared" si="21"/>
        <v>0.49621470891756952</v>
      </c>
      <c r="U147" s="37">
        <f t="shared" si="21"/>
        <v>0.53838319120464895</v>
      </c>
      <c r="V147" s="45">
        <f t="shared" si="21"/>
        <v>0.68108823762643189</v>
      </c>
    </row>
    <row r="148" spans="2:22" x14ac:dyDescent="0.25">
      <c r="C148" s="95"/>
      <c r="D148" s="34" t="s">
        <v>48</v>
      </c>
      <c r="E148" s="37">
        <f t="shared" si="20"/>
        <v>0.52633056006952839</v>
      </c>
      <c r="F148" s="37">
        <f t="shared" si="20"/>
        <v>0.58385049892331076</v>
      </c>
      <c r="G148" s="37">
        <f t="shared" si="20"/>
        <v>0.64597804003082737</v>
      </c>
      <c r="H148" s="37">
        <f t="shared" si="20"/>
        <v>0.65291808775503368</v>
      </c>
      <c r="I148" s="37">
        <f t="shared" si="20"/>
        <v>0.7308302644623953</v>
      </c>
      <c r="J148" s="37">
        <f t="shared" si="20"/>
        <v>0.75026033543385684</v>
      </c>
      <c r="K148" s="45">
        <f t="shared" si="20"/>
        <v>0.80964989221075623</v>
      </c>
      <c r="N148" s="95"/>
      <c r="O148" s="34" t="s">
        <v>48</v>
      </c>
      <c r="P148" s="37">
        <f t="shared" si="21"/>
        <v>0.24261324143015472</v>
      </c>
      <c r="Q148" s="37">
        <f t="shared" si="21"/>
        <v>0.26783963739737443</v>
      </c>
      <c r="R148" s="37">
        <f t="shared" si="21"/>
        <v>0.3201731703800732</v>
      </c>
      <c r="S148" s="37">
        <f t="shared" si="21"/>
        <v>0.36296025190409248</v>
      </c>
      <c r="T148" s="37">
        <f t="shared" si="21"/>
        <v>0.46070887099973606</v>
      </c>
      <c r="U148" s="37">
        <f t="shared" si="21"/>
        <v>0.5015463027500624</v>
      </c>
      <c r="V148" s="45">
        <f t="shared" si="21"/>
        <v>0.63010940870154208</v>
      </c>
    </row>
    <row r="149" spans="2:22" x14ac:dyDescent="0.25">
      <c r="B149" s="1"/>
      <c r="C149" s="95"/>
      <c r="D149" s="34" t="s">
        <v>49</v>
      </c>
      <c r="E149" s="37">
        <f t="shared" si="20"/>
        <v>0.55046504560790244</v>
      </c>
      <c r="F149" s="37">
        <f t="shared" si="20"/>
        <v>0.62758720395640144</v>
      </c>
      <c r="G149" s="37">
        <f t="shared" si="20"/>
        <v>0.6612854680910083</v>
      </c>
      <c r="H149" s="37">
        <f t="shared" si="20"/>
        <v>0.66131852783224843</v>
      </c>
      <c r="I149" s="37">
        <f t="shared" si="20"/>
        <v>0.73258824809815226</v>
      </c>
      <c r="J149" s="37">
        <f t="shared" si="20"/>
        <v>0.7520461892588004</v>
      </c>
      <c r="K149" s="45">
        <f t="shared" si="20"/>
        <v>0.81105919405245319</v>
      </c>
      <c r="N149" s="95"/>
      <c r="O149" s="34" t="s">
        <v>49</v>
      </c>
      <c r="P149" s="37">
        <f t="shared" si="21"/>
        <v>0.2280717010513785</v>
      </c>
      <c r="Q149" s="37">
        <f t="shared" si="21"/>
        <v>0.25750667957873191</v>
      </c>
      <c r="R149" s="37">
        <f t="shared" si="21"/>
        <v>0.31540311725830833</v>
      </c>
      <c r="S149" s="37">
        <f t="shared" si="21"/>
        <v>0.35919888620557733</v>
      </c>
      <c r="T149" s="37">
        <f t="shared" si="21"/>
        <v>0.46723238323642319</v>
      </c>
      <c r="U149" s="37">
        <f t="shared" si="21"/>
        <v>0.51301035898854708</v>
      </c>
      <c r="V149" s="45">
        <f t="shared" si="21"/>
        <v>0.6468410396139842</v>
      </c>
    </row>
    <row r="150" spans="2:22" x14ac:dyDescent="0.25">
      <c r="C150" s="95"/>
      <c r="D150" s="34" t="s">
        <v>50</v>
      </c>
      <c r="E150" s="37">
        <f t="shared" si="20"/>
        <v>0.53551008864732208</v>
      </c>
      <c r="F150" s="37">
        <f t="shared" si="20"/>
        <v>0.58169168175592434</v>
      </c>
      <c r="G150" s="37">
        <f t="shared" si="20"/>
        <v>0.67297828581447305</v>
      </c>
      <c r="H150" s="37">
        <f t="shared" si="20"/>
        <v>0.74864990029855272</v>
      </c>
      <c r="I150" s="37">
        <f t="shared" si="20"/>
        <v>0.76017088794179644</v>
      </c>
      <c r="J150" s="37">
        <f t="shared" si="20"/>
        <v>0.78041122370459093</v>
      </c>
      <c r="K150" s="45">
        <f t="shared" si="20"/>
        <v>0.84691800071102419</v>
      </c>
      <c r="N150" s="95"/>
      <c r="O150" s="34" t="s">
        <v>50</v>
      </c>
      <c r="P150" s="37">
        <f t="shared" si="21"/>
        <v>0.23310321516580049</v>
      </c>
      <c r="Q150" s="37">
        <f t="shared" si="21"/>
        <v>0.26707864434606959</v>
      </c>
      <c r="R150" s="37">
        <f t="shared" si="21"/>
        <v>0.32637875301367864</v>
      </c>
      <c r="S150" s="37">
        <f t="shared" si="21"/>
        <v>0.38598761525389663</v>
      </c>
      <c r="T150" s="37">
        <f t="shared" si="21"/>
        <v>0.47086382479014943</v>
      </c>
      <c r="U150" s="37">
        <f t="shared" si="21"/>
        <v>0.5107593671157683</v>
      </c>
      <c r="V150" s="45">
        <f t="shared" si="21"/>
        <v>0.65750692009550749</v>
      </c>
    </row>
    <row r="151" spans="2:22" x14ac:dyDescent="0.25">
      <c r="B151" s="2"/>
      <c r="C151" s="95"/>
      <c r="D151" s="34" t="s">
        <v>51</v>
      </c>
      <c r="E151" s="37">
        <f t="shared" ref="E151:K155" si="22">E35*$Y$16</f>
        <v>0.54209028876742082</v>
      </c>
      <c r="F151" s="37">
        <f t="shared" si="22"/>
        <v>0.58411825800248407</v>
      </c>
      <c r="G151" s="37">
        <f t="shared" si="22"/>
        <v>0.62306900982765578</v>
      </c>
      <c r="H151" s="37">
        <f t="shared" si="22"/>
        <v>0.67828181429300782</v>
      </c>
      <c r="I151" s="37">
        <f t="shared" si="22"/>
        <v>0.77643017567149153</v>
      </c>
      <c r="J151" s="37">
        <f t="shared" si="22"/>
        <v>0.79714504962602006</v>
      </c>
      <c r="K151" s="45">
        <f t="shared" si="22"/>
        <v>0.86959986925108812</v>
      </c>
      <c r="N151" s="95"/>
      <c r="O151" s="34" t="s">
        <v>51</v>
      </c>
      <c r="P151" s="37">
        <f t="shared" ref="P151:V155" si="23">P35*$Z$16</f>
        <v>0.21619215935796832</v>
      </c>
      <c r="Q151" s="37">
        <f t="shared" si="23"/>
        <v>0.25717472130428393</v>
      </c>
      <c r="R151" s="37">
        <f t="shared" si="23"/>
        <v>0.34930984368161533</v>
      </c>
      <c r="S151" s="37">
        <f t="shared" si="23"/>
        <v>0.41205873116954422</v>
      </c>
      <c r="T151" s="37">
        <f t="shared" si="23"/>
        <v>0.53484035649071349</v>
      </c>
      <c r="U151" s="37">
        <f t="shared" si="23"/>
        <v>0.57733741858755483</v>
      </c>
      <c r="V151" s="45">
        <f t="shared" si="23"/>
        <v>0.73018264853468673</v>
      </c>
    </row>
    <row r="152" spans="2:22" x14ac:dyDescent="0.25">
      <c r="B152" s="2"/>
      <c r="C152" s="95"/>
      <c r="D152" s="34" t="s">
        <v>52</v>
      </c>
      <c r="E152" s="37">
        <f t="shared" si="22"/>
        <v>0.57922742729979659</v>
      </c>
      <c r="F152" s="37">
        <f t="shared" si="22"/>
        <v>0.62185456807297701</v>
      </c>
      <c r="G152" s="37">
        <f t="shared" si="22"/>
        <v>0.64810039559600408</v>
      </c>
      <c r="H152" s="37">
        <f t="shared" si="22"/>
        <v>0.6952336894390938</v>
      </c>
      <c r="I152" s="37">
        <f t="shared" si="22"/>
        <v>0.79310995322629962</v>
      </c>
      <c r="J152" s="37">
        <f t="shared" si="22"/>
        <v>0.8187904601616951</v>
      </c>
      <c r="K152" s="45">
        <f t="shared" si="22"/>
        <v>0.89322608789515612</v>
      </c>
      <c r="N152" s="95"/>
      <c r="O152" s="34" t="s">
        <v>52</v>
      </c>
      <c r="P152" s="37">
        <f t="shared" si="23"/>
        <v>0.291352977124473</v>
      </c>
      <c r="Q152" s="37">
        <f t="shared" si="23"/>
        <v>0.32471980083546303</v>
      </c>
      <c r="R152" s="37">
        <f t="shared" si="23"/>
        <v>0.41855921524138118</v>
      </c>
      <c r="S152" s="37">
        <f t="shared" si="23"/>
        <v>0.48955667089223204</v>
      </c>
      <c r="T152" s="37">
        <f t="shared" si="23"/>
        <v>0.62069185666501814</v>
      </c>
      <c r="U152" s="37">
        <f t="shared" si="23"/>
        <v>0.67411963590056179</v>
      </c>
      <c r="V152" s="45">
        <f t="shared" si="23"/>
        <v>0.83290385575850368</v>
      </c>
    </row>
    <row r="153" spans="2:22" x14ac:dyDescent="0.25">
      <c r="B153" s="2"/>
      <c r="C153" s="95"/>
      <c r="D153" s="34" t="s">
        <v>53</v>
      </c>
      <c r="E153" s="37">
        <f t="shared" si="22"/>
        <v>0.6179844839585853</v>
      </c>
      <c r="F153" s="37">
        <f t="shared" si="22"/>
        <v>0.69186056955524178</v>
      </c>
      <c r="G153" s="37">
        <f t="shared" si="22"/>
        <v>0.7348629928995889</v>
      </c>
      <c r="H153" s="37">
        <f t="shared" si="22"/>
        <v>0.75270054796912966</v>
      </c>
      <c r="I153" s="37">
        <f t="shared" si="22"/>
        <v>0.81871234068328158</v>
      </c>
      <c r="J153" s="37">
        <f t="shared" si="22"/>
        <v>0.84488613817785763</v>
      </c>
      <c r="K153" s="45">
        <f t="shared" si="22"/>
        <v>0.92528741031221373</v>
      </c>
      <c r="N153" s="95"/>
      <c r="O153" s="34" t="s">
        <v>53</v>
      </c>
      <c r="P153" s="37">
        <f t="shared" si="23"/>
        <v>0.33517210344418197</v>
      </c>
      <c r="Q153" s="37">
        <f t="shared" si="23"/>
        <v>0.40340792980029855</v>
      </c>
      <c r="R153" s="37">
        <f t="shared" si="23"/>
        <v>0.48854665031033484</v>
      </c>
      <c r="S153" s="37">
        <f t="shared" si="23"/>
        <v>0.54911456089683586</v>
      </c>
      <c r="T153" s="37">
        <f t="shared" si="23"/>
        <v>0.68417583615835587</v>
      </c>
      <c r="U153" s="37">
        <f t="shared" si="23"/>
        <v>0.73621346353950989</v>
      </c>
      <c r="V153" s="45">
        <f t="shared" si="23"/>
        <v>0.90272178009011017</v>
      </c>
    </row>
    <row r="154" spans="2:22" x14ac:dyDescent="0.25">
      <c r="B154" s="2"/>
      <c r="C154" s="95"/>
      <c r="D154" s="34" t="s">
        <v>54</v>
      </c>
      <c r="E154" s="37">
        <f t="shared" si="22"/>
        <v>0.6093854759804529</v>
      </c>
      <c r="F154" s="37">
        <f t="shared" si="22"/>
        <v>0.67834751069067778</v>
      </c>
      <c r="G154" s="37">
        <f t="shared" si="22"/>
        <v>0.72833972225208343</v>
      </c>
      <c r="H154" s="37">
        <f t="shared" si="22"/>
        <v>0.77898186956535487</v>
      </c>
      <c r="I154" s="37">
        <f t="shared" si="22"/>
        <v>0.8538610720695039</v>
      </c>
      <c r="J154" s="37">
        <f t="shared" si="22"/>
        <v>0.88102976922665688</v>
      </c>
      <c r="K154" s="45">
        <f t="shared" si="22"/>
        <v>0.97190561696194544</v>
      </c>
      <c r="N154" s="95"/>
      <c r="O154" s="34" t="s">
        <v>54</v>
      </c>
      <c r="P154" s="37">
        <f t="shared" si="23"/>
        <v>0.34748847411483452</v>
      </c>
      <c r="Q154" s="37">
        <f t="shared" si="23"/>
        <v>0.41248851724955093</v>
      </c>
      <c r="R154" s="37">
        <f t="shared" si="23"/>
        <v>0.51991513433488701</v>
      </c>
      <c r="S154" s="37">
        <f t="shared" si="23"/>
        <v>0.58640306215985705</v>
      </c>
      <c r="T154" s="37">
        <f t="shared" si="23"/>
        <v>0.71704644172974674</v>
      </c>
      <c r="U154" s="37">
        <f t="shared" si="23"/>
        <v>0.7778870138258871</v>
      </c>
      <c r="V154" s="45">
        <f t="shared" si="23"/>
        <v>0.93332017035119841</v>
      </c>
    </row>
    <row r="155" spans="2:22" ht="15.75" thickBot="1" x14ac:dyDescent="0.3">
      <c r="B155" s="2"/>
      <c r="C155" s="96"/>
      <c r="D155" s="39" t="s">
        <v>55</v>
      </c>
      <c r="E155" s="46">
        <f t="shared" si="22"/>
        <v>0.61999427062571244</v>
      </c>
      <c r="F155" s="46">
        <f t="shared" si="22"/>
        <v>0.69987203951496713</v>
      </c>
      <c r="G155" s="46">
        <f t="shared" si="22"/>
        <v>0.73586637800001375</v>
      </c>
      <c r="H155" s="46">
        <f t="shared" si="22"/>
        <v>0.78534178917351416</v>
      </c>
      <c r="I155" s="46">
        <f t="shared" si="22"/>
        <v>0.87371315966551244</v>
      </c>
      <c r="J155" s="46">
        <f t="shared" si="22"/>
        <v>0.9042325150892947</v>
      </c>
      <c r="K155" s="47">
        <f t="shared" si="22"/>
        <v>0.99970315960298983</v>
      </c>
      <c r="N155" s="96"/>
      <c r="O155" s="39" t="s">
        <v>55</v>
      </c>
      <c r="P155" s="46">
        <f t="shared" si="23"/>
        <v>0.39316166680302306</v>
      </c>
      <c r="Q155" s="46">
        <f t="shared" si="23"/>
        <v>0.45208495223061446</v>
      </c>
      <c r="R155" s="46">
        <f t="shared" si="23"/>
        <v>0.54242982911966786</v>
      </c>
      <c r="S155" s="46">
        <f t="shared" si="23"/>
        <v>0.61251706713816778</v>
      </c>
      <c r="T155" s="46">
        <f t="shared" si="23"/>
        <v>0.75501430003411518</v>
      </c>
      <c r="U155" s="46">
        <f t="shared" si="23"/>
        <v>0.8131570434039973</v>
      </c>
      <c r="V155" s="47">
        <f t="shared" si="23"/>
        <v>0.9844609864794468</v>
      </c>
    </row>
    <row r="156" spans="2:22" x14ac:dyDescent="0.25">
      <c r="B156" s="2"/>
    </row>
    <row r="157" spans="2:22" ht="18.75" x14ac:dyDescent="0.3">
      <c r="B157" s="2"/>
      <c r="C157" s="82" t="s">
        <v>151</v>
      </c>
      <c r="D157" s="82"/>
      <c r="E157" s="82"/>
      <c r="F157" s="82"/>
      <c r="G157" s="82"/>
      <c r="H157" s="82"/>
      <c r="I157" s="82"/>
      <c r="J157" s="82"/>
      <c r="K157" s="82"/>
      <c r="N157" s="82" t="s">
        <v>152</v>
      </c>
      <c r="O157" s="82"/>
      <c r="P157" s="82"/>
      <c r="Q157" s="82"/>
      <c r="R157" s="82"/>
      <c r="S157" s="82"/>
      <c r="T157" s="82"/>
      <c r="U157" s="82"/>
      <c r="V157" s="82"/>
    </row>
    <row r="158" spans="2:22" ht="18.75" x14ac:dyDescent="0.35">
      <c r="B158" s="2"/>
      <c r="C158" s="101"/>
      <c r="D158" s="102"/>
      <c r="E158" s="100" t="s">
        <v>32</v>
      </c>
      <c r="F158" s="100"/>
      <c r="G158" s="100"/>
      <c r="H158" s="100"/>
      <c r="I158" s="100"/>
      <c r="J158" s="100"/>
      <c r="K158" s="100"/>
      <c r="N158" s="101"/>
      <c r="O158" s="102"/>
      <c r="P158" s="100" t="s">
        <v>32</v>
      </c>
      <c r="Q158" s="100"/>
      <c r="R158" s="100"/>
      <c r="S158" s="100"/>
      <c r="T158" s="100"/>
      <c r="U158" s="100"/>
      <c r="V158" s="100"/>
    </row>
    <row r="159" spans="2:22" ht="16.5" thickBot="1" x14ac:dyDescent="0.3">
      <c r="B159" s="2"/>
      <c r="C159" s="103"/>
      <c r="D159" s="104"/>
      <c r="E159" s="32">
        <v>1</v>
      </c>
      <c r="F159" s="32">
        <v>2</v>
      </c>
      <c r="G159" s="32">
        <v>5</v>
      </c>
      <c r="H159" s="32">
        <v>10</v>
      </c>
      <c r="I159" s="32">
        <v>50</v>
      </c>
      <c r="J159" s="32">
        <v>100</v>
      </c>
      <c r="K159" s="32">
        <v>1000</v>
      </c>
      <c r="N159" s="103"/>
      <c r="O159" s="104"/>
      <c r="P159" s="32">
        <v>1</v>
      </c>
      <c r="Q159" s="32">
        <v>2</v>
      </c>
      <c r="R159" s="32">
        <v>5</v>
      </c>
      <c r="S159" s="32">
        <v>10</v>
      </c>
      <c r="T159" s="32">
        <v>50</v>
      </c>
      <c r="U159" s="32">
        <v>100</v>
      </c>
      <c r="V159" s="32">
        <v>1000</v>
      </c>
    </row>
    <row r="160" spans="2:22" ht="14.45" customHeight="1" thickBot="1" x14ac:dyDescent="0.3">
      <c r="B160" s="2"/>
      <c r="C160" s="115" t="s">
        <v>39</v>
      </c>
      <c r="D160" s="68" t="s">
        <v>40</v>
      </c>
      <c r="E160" s="69">
        <f t="shared" ref="E160:K169" si="24">E15*$Y$15</f>
        <v>0.5773494567229448</v>
      </c>
      <c r="F160" s="69">
        <f t="shared" si="24"/>
        <v>0.60293886697367471</v>
      </c>
      <c r="G160" s="69">
        <f t="shared" si="24"/>
        <v>0.63588497850865633</v>
      </c>
      <c r="H160" s="69">
        <f t="shared" si="24"/>
        <v>0.65982388806862557</v>
      </c>
      <c r="I160" s="69">
        <f t="shared" si="24"/>
        <v>0.71012338429662336</v>
      </c>
      <c r="J160" s="69">
        <f t="shared" si="24"/>
        <v>0.73097393710969982</v>
      </c>
      <c r="K160" s="70">
        <f t="shared" si="24"/>
        <v>0.79927717912435015</v>
      </c>
      <c r="N160" s="115" t="s">
        <v>39</v>
      </c>
      <c r="O160" s="68" t="s">
        <v>40</v>
      </c>
      <c r="P160" s="69">
        <f t="shared" ref="P160:V169" si="25">P15*$Z$15</f>
        <v>0.44724301787059917</v>
      </c>
      <c r="Q160" s="69">
        <f t="shared" si="25"/>
        <v>0.50058946124158266</v>
      </c>
      <c r="R160" s="69">
        <f t="shared" si="25"/>
        <v>0.56848462179227077</v>
      </c>
      <c r="S160" s="69">
        <f t="shared" si="25"/>
        <v>0.61830854942714353</v>
      </c>
      <c r="T160" s="69">
        <f t="shared" si="25"/>
        <v>0.72984839893331444</v>
      </c>
      <c r="U160" s="69">
        <f t="shared" si="25"/>
        <v>0.77611587858008324</v>
      </c>
      <c r="V160" s="70">
        <f t="shared" si="25"/>
        <v>0.93110378273677541</v>
      </c>
    </row>
    <row r="161" spans="2:22" x14ac:dyDescent="0.25">
      <c r="B161" s="2"/>
      <c r="C161" s="116"/>
      <c r="D161" s="42">
        <v>0</v>
      </c>
      <c r="E161" s="37">
        <f t="shared" si="24"/>
        <v>0.20502177872925048</v>
      </c>
      <c r="F161" s="37">
        <f t="shared" si="24"/>
        <v>0.21257615263796986</v>
      </c>
      <c r="G161" s="37">
        <f t="shared" si="24"/>
        <v>0.22381818627066499</v>
      </c>
      <c r="H161" s="37">
        <f t="shared" si="24"/>
        <v>0.2299713287521612</v>
      </c>
      <c r="I161" s="37">
        <f t="shared" si="24"/>
        <v>0.24688553792224763</v>
      </c>
      <c r="J161" s="37">
        <f t="shared" si="24"/>
        <v>0.25379406165999718</v>
      </c>
      <c r="K161" s="45">
        <f t="shared" si="24"/>
        <v>0.27545380103218514</v>
      </c>
      <c r="N161" s="116"/>
      <c r="O161" s="42">
        <v>0</v>
      </c>
      <c r="P161" s="37">
        <f t="shared" si="25"/>
        <v>0.1577630989121562</v>
      </c>
      <c r="Q161" s="37">
        <f t="shared" si="25"/>
        <v>0.17527418724134178</v>
      </c>
      <c r="R161" s="37">
        <f t="shared" si="25"/>
        <v>0.19731197783659968</v>
      </c>
      <c r="S161" s="37">
        <f t="shared" si="25"/>
        <v>0.21360321197863924</v>
      </c>
      <c r="T161" s="37">
        <f t="shared" si="25"/>
        <v>0.24974893794742625</v>
      </c>
      <c r="U161" s="37">
        <f t="shared" si="25"/>
        <v>0.26531532353024512</v>
      </c>
      <c r="V161" s="45">
        <f t="shared" si="25"/>
        <v>0.31602222314246858</v>
      </c>
    </row>
    <row r="162" spans="2:22" x14ac:dyDescent="0.25">
      <c r="B162" s="2"/>
      <c r="C162" s="116"/>
      <c r="D162" s="34">
        <v>30</v>
      </c>
      <c r="E162" s="37">
        <f t="shared" si="24"/>
        <v>0.2812159634806457</v>
      </c>
      <c r="F162" s="37">
        <f t="shared" si="24"/>
        <v>0.29227892570042441</v>
      </c>
      <c r="G162" s="37">
        <f t="shared" si="24"/>
        <v>0.30824192476371631</v>
      </c>
      <c r="H162" s="37">
        <f t="shared" si="24"/>
        <v>0.31734482407138748</v>
      </c>
      <c r="I162" s="37">
        <f t="shared" si="24"/>
        <v>0.34129037723627037</v>
      </c>
      <c r="J162" s="37">
        <f t="shared" si="24"/>
        <v>0.35113283018374791</v>
      </c>
      <c r="K162" s="45">
        <f t="shared" si="24"/>
        <v>0.38219737744478216</v>
      </c>
      <c r="N162" s="116"/>
      <c r="O162" s="34">
        <v>30</v>
      </c>
      <c r="P162" s="37">
        <f t="shared" si="25"/>
        <v>0.29137472576739393</v>
      </c>
      <c r="Q162" s="37">
        <f t="shared" si="25"/>
        <v>0.32519942795619927</v>
      </c>
      <c r="R162" s="37">
        <f t="shared" si="25"/>
        <v>0.36800924370192267</v>
      </c>
      <c r="S162" s="37">
        <f t="shared" si="25"/>
        <v>0.39949774179021569</v>
      </c>
      <c r="T162" s="37">
        <f t="shared" si="25"/>
        <v>0.46972934459019278</v>
      </c>
      <c r="U162" s="37">
        <f t="shared" si="25"/>
        <v>0.49930210163035099</v>
      </c>
      <c r="V162" s="45">
        <f t="shared" si="25"/>
        <v>0.59726146777291877</v>
      </c>
    </row>
    <row r="163" spans="2:22" x14ac:dyDescent="0.25">
      <c r="B163" s="2"/>
      <c r="C163" s="116"/>
      <c r="D163" s="34">
        <v>60</v>
      </c>
      <c r="E163" s="37">
        <f t="shared" si="24"/>
        <v>0.53844900252004613</v>
      </c>
      <c r="F163" s="37">
        <f t="shared" si="24"/>
        <v>0.56089647509122886</v>
      </c>
      <c r="G163" s="37">
        <f t="shared" si="24"/>
        <v>0.59244225905702685</v>
      </c>
      <c r="H163" s="37">
        <f t="shared" si="24"/>
        <v>0.61106698788193503</v>
      </c>
      <c r="I163" s="37">
        <f t="shared" si="24"/>
        <v>0.6582627364297593</v>
      </c>
      <c r="J163" s="37">
        <f t="shared" si="24"/>
        <v>0.67776846503270016</v>
      </c>
      <c r="K163" s="45">
        <f t="shared" si="24"/>
        <v>0.73969404022884122</v>
      </c>
      <c r="N163" s="116"/>
      <c r="O163" s="34">
        <v>60</v>
      </c>
      <c r="P163" s="37">
        <f t="shared" si="25"/>
        <v>0.44695684268159996</v>
      </c>
      <c r="Q163" s="37">
        <f t="shared" si="25"/>
        <v>0.50046537208689079</v>
      </c>
      <c r="R163" s="37">
        <f t="shared" si="25"/>
        <v>0.56844012593357096</v>
      </c>
      <c r="S163" s="37">
        <f t="shared" si="25"/>
        <v>0.61827437253826523</v>
      </c>
      <c r="T163" s="37">
        <f t="shared" si="25"/>
        <v>0.72980866515153076</v>
      </c>
      <c r="U163" s="37">
        <f t="shared" si="25"/>
        <v>0.77607387949284479</v>
      </c>
      <c r="V163" s="45">
        <f t="shared" si="25"/>
        <v>0.93105420730273036</v>
      </c>
    </row>
    <row r="164" spans="2:22" x14ac:dyDescent="0.25">
      <c r="C164" s="116"/>
      <c r="D164" s="34">
        <v>90</v>
      </c>
      <c r="E164" s="37">
        <f t="shared" si="24"/>
        <v>0.57628293842535072</v>
      </c>
      <c r="F164" s="37">
        <f t="shared" si="24"/>
        <v>0.60064565726594044</v>
      </c>
      <c r="G164" s="37">
        <f t="shared" si="24"/>
        <v>0.63466982799273342</v>
      </c>
      <c r="H164" s="37">
        <f t="shared" si="24"/>
        <v>0.65492256375464308</v>
      </c>
      <c r="I164" s="37">
        <f t="shared" si="24"/>
        <v>0.7057943527384698</v>
      </c>
      <c r="J164" s="37">
        <f t="shared" si="24"/>
        <v>0.72684690494620907</v>
      </c>
      <c r="K164" s="45">
        <f t="shared" si="24"/>
        <v>0.79377684021758543</v>
      </c>
      <c r="N164" s="116"/>
      <c r="O164" s="34">
        <v>90</v>
      </c>
      <c r="P164" s="37">
        <f t="shared" si="25"/>
        <v>0.39481398929633843</v>
      </c>
      <c r="Q164" s="37">
        <f t="shared" si="25"/>
        <v>0.44161114884876468</v>
      </c>
      <c r="R164" s="37">
        <f t="shared" si="25"/>
        <v>0.50098930813861908</v>
      </c>
      <c r="S164" s="37">
        <f t="shared" si="25"/>
        <v>0.54456721011570619</v>
      </c>
      <c r="T164" s="37">
        <f t="shared" si="25"/>
        <v>0.64199158615071295</v>
      </c>
      <c r="U164" s="37">
        <f t="shared" si="25"/>
        <v>0.68259970173115647</v>
      </c>
      <c r="V164" s="45">
        <f t="shared" si="25"/>
        <v>0.81813848258511068</v>
      </c>
    </row>
    <row r="165" spans="2:22" x14ac:dyDescent="0.25">
      <c r="C165" s="116"/>
      <c r="D165" s="34">
        <v>120</v>
      </c>
      <c r="E165" s="37">
        <f t="shared" si="24"/>
        <v>0.35304672882681132</v>
      </c>
      <c r="F165" s="37">
        <f t="shared" si="24"/>
        <v>0.36740357668979717</v>
      </c>
      <c r="G165" s="37">
        <f t="shared" si="24"/>
        <v>0.38780798871909056</v>
      </c>
      <c r="H165" s="37">
        <f t="shared" si="24"/>
        <v>0.39967754969912955</v>
      </c>
      <c r="I165" s="37">
        <f t="shared" si="24"/>
        <v>0.43023835190808823</v>
      </c>
      <c r="J165" s="37">
        <f t="shared" si="24"/>
        <v>0.44283856563624363</v>
      </c>
      <c r="K165" s="45">
        <f t="shared" si="24"/>
        <v>0.48274278359888034</v>
      </c>
      <c r="N165" s="116"/>
      <c r="O165" s="34">
        <v>120</v>
      </c>
      <c r="P165" s="37">
        <f t="shared" si="25"/>
        <v>0.16942434215597246</v>
      </c>
      <c r="Q165" s="37">
        <f t="shared" si="25"/>
        <v>0.18867257945465468</v>
      </c>
      <c r="R165" s="37">
        <f t="shared" si="25"/>
        <v>0.2129685836273012</v>
      </c>
      <c r="S165" s="37">
        <f t="shared" si="25"/>
        <v>0.23088210432232498</v>
      </c>
      <c r="T165" s="37">
        <f t="shared" si="25"/>
        <v>0.2707370212869929</v>
      </c>
      <c r="U165" s="37">
        <f t="shared" si="25"/>
        <v>0.28770030862725227</v>
      </c>
      <c r="V165" s="45">
        <f t="shared" si="25"/>
        <v>0.34344242594566138</v>
      </c>
    </row>
    <row r="166" spans="2:22" x14ac:dyDescent="0.25">
      <c r="C166" s="116"/>
      <c r="D166" s="34">
        <v>150</v>
      </c>
      <c r="E166" s="37">
        <f t="shared" si="24"/>
        <v>0.13583935953827458</v>
      </c>
      <c r="F166" s="37">
        <f t="shared" si="24"/>
        <v>0.14101887109288033</v>
      </c>
      <c r="G166" s="37">
        <f t="shared" si="24"/>
        <v>0.14860281703849176</v>
      </c>
      <c r="H166" s="37">
        <f t="shared" si="24"/>
        <v>0.15284447853962474</v>
      </c>
      <c r="I166" s="37">
        <f t="shared" si="24"/>
        <v>0.16423676350789027</v>
      </c>
      <c r="J166" s="37">
        <f t="shared" si="24"/>
        <v>0.16890531425617822</v>
      </c>
      <c r="K166" s="45">
        <f t="shared" si="24"/>
        <v>0.18359365088215041</v>
      </c>
      <c r="N166" s="116"/>
      <c r="O166" s="34">
        <v>150</v>
      </c>
      <c r="P166" s="37">
        <f t="shared" si="25"/>
        <v>0.10109790821592081</v>
      </c>
      <c r="Q166" s="37">
        <f t="shared" si="25"/>
        <v>0.11206198229891957</v>
      </c>
      <c r="R166" s="37">
        <f t="shared" si="25"/>
        <v>0.12581851492277196</v>
      </c>
      <c r="S166" s="37">
        <f t="shared" si="25"/>
        <v>0.13601547769583752</v>
      </c>
      <c r="T166" s="37">
        <f t="shared" si="25"/>
        <v>0.15857609165432571</v>
      </c>
      <c r="U166" s="37">
        <f t="shared" si="25"/>
        <v>0.16840896435461522</v>
      </c>
      <c r="V166" s="45">
        <f t="shared" si="25"/>
        <v>0.20015651173905011</v>
      </c>
    </row>
    <row r="167" spans="2:22" x14ac:dyDescent="0.25">
      <c r="C167" s="116"/>
      <c r="D167" s="34">
        <v>180</v>
      </c>
      <c r="E167" s="37">
        <f t="shared" si="24"/>
        <v>0.1019705718625552</v>
      </c>
      <c r="F167" s="37">
        <f t="shared" si="24"/>
        <v>0.10559750721195048</v>
      </c>
      <c r="G167" s="37">
        <f t="shared" si="24"/>
        <v>0.11108737542395215</v>
      </c>
      <c r="H167" s="37">
        <f t="shared" si="24"/>
        <v>0.11402500960753682</v>
      </c>
      <c r="I167" s="37">
        <f t="shared" si="24"/>
        <v>0.12229909711287058</v>
      </c>
      <c r="J167" s="37">
        <f t="shared" si="24"/>
        <v>0.12566742315067675</v>
      </c>
      <c r="K167" s="45">
        <f t="shared" si="24"/>
        <v>0.13618930955296257</v>
      </c>
      <c r="N167" s="116"/>
      <c r="O167" s="34">
        <v>180</v>
      </c>
      <c r="P167" s="37">
        <f t="shared" si="25"/>
        <v>0.10391582966270335</v>
      </c>
      <c r="Q167" s="37">
        <f t="shared" si="25"/>
        <v>0.11417065422960043</v>
      </c>
      <c r="R167" s="37">
        <f t="shared" si="25"/>
        <v>0.1268685616740628</v>
      </c>
      <c r="S167" s="37">
        <f t="shared" si="25"/>
        <v>0.13639198991483953</v>
      </c>
      <c r="T167" s="37">
        <f t="shared" si="25"/>
        <v>0.1572051584457976</v>
      </c>
      <c r="U167" s="37">
        <f t="shared" si="25"/>
        <v>0.16674933563968697</v>
      </c>
      <c r="V167" s="45">
        <f t="shared" si="25"/>
        <v>0.19643536778132981</v>
      </c>
    </row>
    <row r="168" spans="2:22" x14ac:dyDescent="0.25">
      <c r="C168" s="116"/>
      <c r="D168" s="34">
        <v>210</v>
      </c>
      <c r="E168" s="37">
        <f t="shared" si="24"/>
        <v>0.14600108662173678</v>
      </c>
      <c r="F168" s="37">
        <f t="shared" si="24"/>
        <v>0.15042865649351617</v>
      </c>
      <c r="G168" s="37">
        <f t="shared" si="24"/>
        <v>0.15769607847158365</v>
      </c>
      <c r="H168" s="37">
        <f t="shared" si="24"/>
        <v>0.16117768872254504</v>
      </c>
      <c r="I168" s="37">
        <f t="shared" si="24"/>
        <v>0.17221124673427138</v>
      </c>
      <c r="J168" s="37">
        <f t="shared" si="24"/>
        <v>0.17663368912740374</v>
      </c>
      <c r="K168" s="45">
        <f t="shared" si="24"/>
        <v>0.1902187062566861</v>
      </c>
      <c r="N168" s="116"/>
      <c r="O168" s="34">
        <v>210</v>
      </c>
      <c r="P168" s="37">
        <f t="shared" si="25"/>
        <v>0.16367593478050402</v>
      </c>
      <c r="Q168" s="37">
        <f t="shared" si="25"/>
        <v>0.17902088700280153</v>
      </c>
      <c r="R168" s="37">
        <f t="shared" si="25"/>
        <v>0.19787365427891734</v>
      </c>
      <c r="S168" s="37">
        <f t="shared" si="25"/>
        <v>0.21211168275555467</v>
      </c>
      <c r="T168" s="37">
        <f t="shared" si="25"/>
        <v>0.24300299104168782</v>
      </c>
      <c r="U168" s="37">
        <f t="shared" si="25"/>
        <v>0.25758777684480222</v>
      </c>
      <c r="V168" s="45">
        <f t="shared" si="25"/>
        <v>0.30199986774467347</v>
      </c>
    </row>
    <row r="169" spans="2:22" x14ac:dyDescent="0.25">
      <c r="C169" s="116"/>
      <c r="D169" s="34">
        <v>240</v>
      </c>
      <c r="E169" s="37">
        <f t="shared" si="24"/>
        <v>0.37516624678570148</v>
      </c>
      <c r="F169" s="37">
        <f t="shared" si="24"/>
        <v>0.38550680577426044</v>
      </c>
      <c r="G169" s="37">
        <f t="shared" si="24"/>
        <v>0.40338229574560275</v>
      </c>
      <c r="H169" s="37">
        <f t="shared" si="24"/>
        <v>0.41134647264520857</v>
      </c>
      <c r="I169" s="37">
        <f t="shared" si="24"/>
        <v>0.43859265929633423</v>
      </c>
      <c r="J169" s="37">
        <f t="shared" si="24"/>
        <v>0.44941456603102636</v>
      </c>
      <c r="K169" s="45">
        <f t="shared" si="24"/>
        <v>0.48231444574243404</v>
      </c>
      <c r="N169" s="116"/>
      <c r="O169" s="34">
        <v>240</v>
      </c>
      <c r="P169" s="37">
        <f t="shared" si="25"/>
        <v>0.26922655739281487</v>
      </c>
      <c r="Q169" s="37">
        <f t="shared" si="25"/>
        <v>0.2935327631946269</v>
      </c>
      <c r="R169" s="37">
        <f t="shared" si="25"/>
        <v>0.3232150205115128</v>
      </c>
      <c r="S169" s="37">
        <f t="shared" si="25"/>
        <v>0.34575269944046461</v>
      </c>
      <c r="T169" s="37">
        <f t="shared" si="25"/>
        <v>0.39437611656378058</v>
      </c>
      <c r="U169" s="37">
        <f t="shared" si="25"/>
        <v>0.41784745554541303</v>
      </c>
      <c r="V169" s="45">
        <f t="shared" si="25"/>
        <v>0.48818521767395445</v>
      </c>
    </row>
    <row r="170" spans="2:22" x14ac:dyDescent="0.25">
      <c r="C170" s="116"/>
      <c r="D170" s="34">
        <v>270</v>
      </c>
      <c r="E170" s="37">
        <f t="shared" ref="E170:K179" si="26">E25*$Y$15</f>
        <v>0.44878963425939322</v>
      </c>
      <c r="F170" s="37">
        <f t="shared" si="26"/>
        <v>0.4608837663575327</v>
      </c>
      <c r="G170" s="37">
        <f t="shared" si="26"/>
        <v>0.48205433898704586</v>
      </c>
      <c r="H170" s="37">
        <f t="shared" si="26"/>
        <v>0.49131985209939977</v>
      </c>
      <c r="I170" s="37">
        <f t="shared" si="26"/>
        <v>0.5236181417811625</v>
      </c>
      <c r="J170" s="37">
        <f t="shared" si="26"/>
        <v>0.536419527748208</v>
      </c>
      <c r="K170" s="45">
        <f t="shared" si="26"/>
        <v>0.57524080329045701</v>
      </c>
      <c r="N170" s="116"/>
      <c r="O170" s="34">
        <v>270</v>
      </c>
      <c r="P170" s="37">
        <f t="shared" ref="P170:V179" si="27">P25*$Z$15</f>
        <v>0.26390266556421238</v>
      </c>
      <c r="Q170" s="37">
        <f t="shared" si="27"/>
        <v>0.28805866112718598</v>
      </c>
      <c r="R170" s="37">
        <f t="shared" si="27"/>
        <v>0.31762350666254963</v>
      </c>
      <c r="S170" s="37">
        <f t="shared" si="27"/>
        <v>0.34002737488533707</v>
      </c>
      <c r="T170" s="37">
        <f t="shared" si="27"/>
        <v>0.38846300611891177</v>
      </c>
      <c r="U170" s="37">
        <f t="shared" si="27"/>
        <v>0.41165348231272508</v>
      </c>
      <c r="V170" s="45">
        <f t="shared" si="27"/>
        <v>0.48155996854091443</v>
      </c>
    </row>
    <row r="171" spans="2:22" x14ac:dyDescent="0.25">
      <c r="C171" s="116"/>
      <c r="D171" s="34">
        <v>300</v>
      </c>
      <c r="E171" s="37">
        <f t="shared" si="26"/>
        <v>0.3737064186936524</v>
      </c>
      <c r="F171" s="37">
        <f t="shared" si="26"/>
        <v>0.38453426975580202</v>
      </c>
      <c r="G171" s="37">
        <f t="shared" si="26"/>
        <v>0.40275132360978194</v>
      </c>
      <c r="H171" s="37">
        <f t="shared" si="26"/>
        <v>0.41118351824838201</v>
      </c>
      <c r="I171" s="37">
        <f t="shared" si="26"/>
        <v>0.43888371165310047</v>
      </c>
      <c r="J171" s="37">
        <f t="shared" si="26"/>
        <v>0.44993944015226806</v>
      </c>
      <c r="K171" s="45">
        <f t="shared" si="26"/>
        <v>0.48373068740963232</v>
      </c>
      <c r="N171" s="116"/>
      <c r="O171" s="34">
        <v>300</v>
      </c>
      <c r="P171" s="37">
        <f t="shared" si="27"/>
        <v>0.17538903322708735</v>
      </c>
      <c r="Q171" s="37">
        <f t="shared" si="27"/>
        <v>0.1922559853004048</v>
      </c>
      <c r="R171" s="37">
        <f t="shared" si="27"/>
        <v>0.21305984763934557</v>
      </c>
      <c r="S171" s="37">
        <f t="shared" si="27"/>
        <v>0.22871655156079645</v>
      </c>
      <c r="T171" s="37">
        <f t="shared" si="27"/>
        <v>0.26281025885319675</v>
      </c>
      <c r="U171" s="37">
        <f t="shared" si="27"/>
        <v>0.27867335050356251</v>
      </c>
      <c r="V171" s="45">
        <f t="shared" si="27"/>
        <v>0.32749255667877392</v>
      </c>
    </row>
    <row r="172" spans="2:22" ht="15.75" thickBot="1" x14ac:dyDescent="0.3">
      <c r="C172" s="117"/>
      <c r="D172" s="39">
        <v>330</v>
      </c>
      <c r="E172" s="46">
        <f t="shared" si="26"/>
        <v>0.22516231037541207</v>
      </c>
      <c r="F172" s="46">
        <f t="shared" si="26"/>
        <v>0.23230274558205763</v>
      </c>
      <c r="G172" s="46">
        <f t="shared" si="26"/>
        <v>0.24375605881314177</v>
      </c>
      <c r="H172" s="46">
        <f t="shared" si="26"/>
        <v>0.24941983540337018</v>
      </c>
      <c r="I172" s="46">
        <f t="shared" si="26"/>
        <v>0.26676592090103585</v>
      </c>
      <c r="J172" s="46">
        <f t="shared" si="26"/>
        <v>0.27374918147774296</v>
      </c>
      <c r="K172" s="47">
        <f t="shared" si="26"/>
        <v>0.29530137643823945</v>
      </c>
      <c r="N172" s="117"/>
      <c r="O172" s="39">
        <v>330</v>
      </c>
      <c r="P172" s="46">
        <f t="shared" si="27"/>
        <v>0.12548018859777343</v>
      </c>
      <c r="Q172" s="46">
        <f t="shared" si="27"/>
        <v>0.1381713336875795</v>
      </c>
      <c r="R172" s="46">
        <f t="shared" si="27"/>
        <v>0.15394194547596265</v>
      </c>
      <c r="S172" s="46">
        <f t="shared" si="27"/>
        <v>0.16573232083496178</v>
      </c>
      <c r="T172" s="46">
        <f t="shared" si="27"/>
        <v>0.19158564925584534</v>
      </c>
      <c r="U172" s="46">
        <f t="shared" si="27"/>
        <v>0.20328085664777618</v>
      </c>
      <c r="V172" s="47">
        <f t="shared" si="27"/>
        <v>0.24002025106287803</v>
      </c>
    </row>
    <row r="173" spans="2:22" ht="14.45" customHeight="1" x14ac:dyDescent="0.25">
      <c r="C173" s="94" t="s">
        <v>43</v>
      </c>
      <c r="D173" s="34" t="s">
        <v>44</v>
      </c>
      <c r="E173" s="43">
        <f t="shared" si="26"/>
        <v>0.49885784946964745</v>
      </c>
      <c r="F173" s="43">
        <f t="shared" si="26"/>
        <v>0.52830391214787875</v>
      </c>
      <c r="G173" s="43">
        <f t="shared" si="26"/>
        <v>0.56208921072556794</v>
      </c>
      <c r="H173" s="43">
        <f t="shared" si="26"/>
        <v>0.60849177707527946</v>
      </c>
      <c r="I173" s="43">
        <f t="shared" si="26"/>
        <v>0.66606534452154809</v>
      </c>
      <c r="J173" s="43">
        <f t="shared" si="26"/>
        <v>0.68866043518684239</v>
      </c>
      <c r="K173" s="44">
        <f t="shared" si="26"/>
        <v>0.76144557851980577</v>
      </c>
      <c r="N173" s="94" t="s">
        <v>43</v>
      </c>
      <c r="O173" s="34" t="s">
        <v>44</v>
      </c>
      <c r="P173" s="43">
        <f t="shared" si="27"/>
        <v>0.28740017957750957</v>
      </c>
      <c r="Q173" s="43">
        <f t="shared" si="27"/>
        <v>0.35808578167617849</v>
      </c>
      <c r="R173" s="43">
        <f t="shared" si="27"/>
        <v>0.4580219039640307</v>
      </c>
      <c r="S173" s="43">
        <f t="shared" si="27"/>
        <v>0.51718262704963902</v>
      </c>
      <c r="T173" s="43">
        <f t="shared" si="27"/>
        <v>0.65401832663304793</v>
      </c>
      <c r="U173" s="43">
        <f t="shared" si="27"/>
        <v>0.70429693602409416</v>
      </c>
      <c r="V173" s="44">
        <f t="shared" si="27"/>
        <v>0.87520504675657407</v>
      </c>
    </row>
    <row r="174" spans="2:22" x14ac:dyDescent="0.25">
      <c r="C174" s="95"/>
      <c r="D174" s="34" t="s">
        <v>45</v>
      </c>
      <c r="E174" s="37">
        <f t="shared" si="26"/>
        <v>0.4743962927135108</v>
      </c>
      <c r="F174" s="37">
        <f t="shared" si="26"/>
        <v>0.51085900586651456</v>
      </c>
      <c r="G174" s="37">
        <f t="shared" si="26"/>
        <v>0.54504398209449334</v>
      </c>
      <c r="H174" s="37">
        <f t="shared" si="26"/>
        <v>0.58411828917766884</v>
      </c>
      <c r="I174" s="37">
        <f t="shared" si="26"/>
        <v>0.64100952756477669</v>
      </c>
      <c r="J174" s="37">
        <f t="shared" si="26"/>
        <v>0.6629280160408858</v>
      </c>
      <c r="K174" s="45">
        <f t="shared" si="26"/>
        <v>0.72989904755345891</v>
      </c>
      <c r="N174" s="95"/>
      <c r="O174" s="34" t="s">
        <v>45</v>
      </c>
      <c r="P174" s="37">
        <f t="shared" si="27"/>
        <v>0.30144221377317509</v>
      </c>
      <c r="Q174" s="37">
        <f t="shared" si="27"/>
        <v>0.35917318492822375</v>
      </c>
      <c r="R174" s="37">
        <f t="shared" si="27"/>
        <v>0.43144114506605302</v>
      </c>
      <c r="S174" s="37">
        <f t="shared" si="27"/>
        <v>0.48920185845021569</v>
      </c>
      <c r="T174" s="37">
        <f t="shared" si="27"/>
        <v>0.61736634479264962</v>
      </c>
      <c r="U174" s="37">
        <f t="shared" si="27"/>
        <v>0.67191772763150825</v>
      </c>
      <c r="V174" s="45">
        <f t="shared" si="27"/>
        <v>0.83224625957650822</v>
      </c>
    </row>
    <row r="175" spans="2:22" x14ac:dyDescent="0.25">
      <c r="C175" s="95"/>
      <c r="D175" s="34" t="s">
        <v>46</v>
      </c>
      <c r="E175" s="37">
        <f t="shared" si="26"/>
        <v>0.49088512228210102</v>
      </c>
      <c r="F175" s="37">
        <f t="shared" si="26"/>
        <v>0.50937450194566458</v>
      </c>
      <c r="G175" s="37">
        <f t="shared" si="26"/>
        <v>0.552423974318207</v>
      </c>
      <c r="H175" s="37">
        <f t="shared" si="26"/>
        <v>0.56421711821920295</v>
      </c>
      <c r="I175" s="37">
        <f t="shared" si="26"/>
        <v>0.61159789186940849</v>
      </c>
      <c r="J175" s="37">
        <f t="shared" si="26"/>
        <v>0.63004891282930708</v>
      </c>
      <c r="K175" s="45">
        <f t="shared" si="26"/>
        <v>0.68817461047534112</v>
      </c>
      <c r="N175" s="95"/>
      <c r="O175" s="34" t="s">
        <v>46</v>
      </c>
      <c r="P175" s="37">
        <f t="shared" si="27"/>
        <v>0.25691696108732098</v>
      </c>
      <c r="Q175" s="37">
        <f t="shared" si="27"/>
        <v>0.29154680431918689</v>
      </c>
      <c r="R175" s="37">
        <f t="shared" si="27"/>
        <v>0.36372007019560443</v>
      </c>
      <c r="S175" s="37">
        <f t="shared" si="27"/>
        <v>0.41086671808793124</v>
      </c>
      <c r="T175" s="37">
        <f t="shared" si="27"/>
        <v>0.51567416442972525</v>
      </c>
      <c r="U175" s="37">
        <f t="shared" si="27"/>
        <v>0.55912887857150051</v>
      </c>
      <c r="V175" s="45">
        <f t="shared" si="27"/>
        <v>0.69857797089772755</v>
      </c>
    </row>
    <row r="176" spans="2:22" x14ac:dyDescent="0.25">
      <c r="C176" s="95"/>
      <c r="D176" s="34" t="s">
        <v>47</v>
      </c>
      <c r="E176" s="37">
        <f t="shared" si="26"/>
        <v>0.44329267720870796</v>
      </c>
      <c r="F176" s="37">
        <f t="shared" si="26"/>
        <v>0.48359662697828076</v>
      </c>
      <c r="G176" s="37">
        <f t="shared" si="26"/>
        <v>0.51868760719741414</v>
      </c>
      <c r="H176" s="37">
        <f t="shared" si="26"/>
        <v>0.52247103099143377</v>
      </c>
      <c r="I176" s="37">
        <f t="shared" si="26"/>
        <v>0.58047704057235971</v>
      </c>
      <c r="J176" s="37">
        <f t="shared" si="26"/>
        <v>0.59814686939648842</v>
      </c>
      <c r="K176" s="45">
        <f t="shared" si="26"/>
        <v>0.64827201345515628</v>
      </c>
      <c r="N176" s="95"/>
      <c r="O176" s="34" t="s">
        <v>47</v>
      </c>
      <c r="P176" s="37">
        <f t="shared" si="27"/>
        <v>0.22396932396457939</v>
      </c>
      <c r="Q176" s="37">
        <f t="shared" si="27"/>
        <v>0.24522073648584042</v>
      </c>
      <c r="R176" s="37">
        <f t="shared" si="27"/>
        <v>0.29348780054900453</v>
      </c>
      <c r="S176" s="37">
        <f t="shared" si="27"/>
        <v>0.32655371702004909</v>
      </c>
      <c r="T176" s="37">
        <f t="shared" si="27"/>
        <v>0.40752172118117913</v>
      </c>
      <c r="U176" s="37">
        <f t="shared" si="27"/>
        <v>0.44215304542933503</v>
      </c>
      <c r="V176" s="45">
        <f t="shared" si="27"/>
        <v>0.55935111532513448</v>
      </c>
    </row>
    <row r="177" spans="3:22" x14ac:dyDescent="0.25">
      <c r="C177" s="95"/>
      <c r="D177" s="34" t="s">
        <v>48</v>
      </c>
      <c r="E177" s="37">
        <f t="shared" si="26"/>
        <v>0.40591424293829648</v>
      </c>
      <c r="F177" s="37">
        <f t="shared" si="26"/>
        <v>0.45027450663000745</v>
      </c>
      <c r="G177" s="37">
        <f t="shared" si="26"/>
        <v>0.49818822422023085</v>
      </c>
      <c r="H177" s="37">
        <f t="shared" si="26"/>
        <v>0.50354049602742879</v>
      </c>
      <c r="I177" s="37">
        <f t="shared" si="26"/>
        <v>0.56362756796120694</v>
      </c>
      <c r="J177" s="37">
        <f t="shared" si="26"/>
        <v>0.57861233826900804</v>
      </c>
      <c r="K177" s="45">
        <f t="shared" si="26"/>
        <v>0.62441448012896683</v>
      </c>
      <c r="N177" s="95"/>
      <c r="O177" s="34" t="s">
        <v>48</v>
      </c>
      <c r="P177" s="37">
        <f t="shared" si="27"/>
        <v>0.19924876057107324</v>
      </c>
      <c r="Q177" s="37">
        <f t="shared" si="27"/>
        <v>0.21996621234952721</v>
      </c>
      <c r="R177" s="37">
        <f t="shared" si="27"/>
        <v>0.26294569492698588</v>
      </c>
      <c r="S177" s="37">
        <f t="shared" si="27"/>
        <v>0.2980850505196963</v>
      </c>
      <c r="T177" s="37">
        <f t="shared" si="27"/>
        <v>0.37836216601237194</v>
      </c>
      <c r="U177" s="37">
        <f t="shared" si="27"/>
        <v>0.41190035054506074</v>
      </c>
      <c r="V177" s="45">
        <f t="shared" si="27"/>
        <v>0.51748419817431079</v>
      </c>
    </row>
    <row r="178" spans="3:22" x14ac:dyDescent="0.25">
      <c r="C178" s="95"/>
      <c r="D178" s="34" t="s">
        <v>49</v>
      </c>
      <c r="E178" s="37">
        <f t="shared" si="26"/>
        <v>0.42452713029319428</v>
      </c>
      <c r="F178" s="37">
        <f t="shared" si="26"/>
        <v>0.48400492788804228</v>
      </c>
      <c r="G178" s="37">
        <f t="shared" si="26"/>
        <v>0.50999354875156722</v>
      </c>
      <c r="H178" s="37">
        <f t="shared" si="26"/>
        <v>0.51001904493372974</v>
      </c>
      <c r="I178" s="37">
        <f t="shared" si="26"/>
        <v>0.56498335204585504</v>
      </c>
      <c r="J178" s="37">
        <f t="shared" si="26"/>
        <v>0.57998961627326195</v>
      </c>
      <c r="K178" s="45">
        <f t="shared" si="26"/>
        <v>0.62550135543802809</v>
      </c>
      <c r="N178" s="95"/>
      <c r="O178" s="34" t="s">
        <v>49</v>
      </c>
      <c r="P178" s="37">
        <f t="shared" si="27"/>
        <v>0.18730636253794897</v>
      </c>
      <c r="Q178" s="37">
        <f t="shared" si="27"/>
        <v>0.21148015847109367</v>
      </c>
      <c r="R178" s="37">
        <f t="shared" si="27"/>
        <v>0.25902823697305372</v>
      </c>
      <c r="S178" s="37">
        <f t="shared" si="27"/>
        <v>0.29499598807172006</v>
      </c>
      <c r="T178" s="37">
        <f t="shared" si="27"/>
        <v>0.38371967131615531</v>
      </c>
      <c r="U178" s="37">
        <f t="shared" si="27"/>
        <v>0.42131533129042431</v>
      </c>
      <c r="V178" s="45">
        <f t="shared" si="27"/>
        <v>0.53122523185402648</v>
      </c>
    </row>
    <row r="179" spans="3:22" x14ac:dyDescent="0.25">
      <c r="C179" s="95"/>
      <c r="D179" s="34" t="s">
        <v>50</v>
      </c>
      <c r="E179" s="37">
        <f t="shared" si="26"/>
        <v>0.41299363690830154</v>
      </c>
      <c r="F179" s="37">
        <f t="shared" si="26"/>
        <v>0.44860959354567864</v>
      </c>
      <c r="G179" s="37">
        <f t="shared" si="26"/>
        <v>0.51901123006083549</v>
      </c>
      <c r="H179" s="37">
        <f t="shared" si="26"/>
        <v>0.57737034586282543</v>
      </c>
      <c r="I179" s="37">
        <f t="shared" si="26"/>
        <v>0.5862555091649353</v>
      </c>
      <c r="J179" s="37">
        <f t="shared" si="26"/>
        <v>0.60186516817254898</v>
      </c>
      <c r="K179" s="45">
        <f t="shared" si="26"/>
        <v>0.6531562200074762</v>
      </c>
      <c r="N179" s="95"/>
      <c r="O179" s="34" t="s">
        <v>50</v>
      </c>
      <c r="P179" s="37">
        <f t="shared" si="27"/>
        <v>0.19143854817293238</v>
      </c>
      <c r="Q179" s="37">
        <f t="shared" si="27"/>
        <v>0.2193412385377852</v>
      </c>
      <c r="R179" s="37">
        <f t="shared" si="27"/>
        <v>0.26804209708986299</v>
      </c>
      <c r="S179" s="37">
        <f t="shared" si="27"/>
        <v>0.31699652286812174</v>
      </c>
      <c r="T179" s="37">
        <f t="shared" si="27"/>
        <v>0.38670203214856913</v>
      </c>
      <c r="U179" s="37">
        <f t="shared" si="27"/>
        <v>0.41946667975737989</v>
      </c>
      <c r="V179" s="45">
        <f t="shared" si="27"/>
        <v>0.53998470208662919</v>
      </c>
    </row>
    <row r="180" spans="3:22" x14ac:dyDescent="0.25">
      <c r="C180" s="95"/>
      <c r="D180" s="34" t="s">
        <v>51</v>
      </c>
      <c r="E180" s="37">
        <f t="shared" ref="E180:K184" si="28">E35*$Y$15</f>
        <v>0.41806838869504853</v>
      </c>
      <c r="F180" s="37">
        <f t="shared" si="28"/>
        <v>0.45048100656019985</v>
      </c>
      <c r="G180" s="37">
        <f t="shared" si="28"/>
        <v>0.48052042691402364</v>
      </c>
      <c r="H180" s="37">
        <f t="shared" si="28"/>
        <v>0.52310139299376823</v>
      </c>
      <c r="I180" s="37">
        <f t="shared" si="28"/>
        <v>0.59879492254926037</v>
      </c>
      <c r="J180" s="37">
        <f t="shared" si="28"/>
        <v>0.61477055272681247</v>
      </c>
      <c r="K180" s="45">
        <f t="shared" si="28"/>
        <v>0.67064882673669557</v>
      </c>
      <c r="N180" s="95"/>
      <c r="O180" s="34" t="s">
        <v>51</v>
      </c>
      <c r="P180" s="37">
        <f t="shared" ref="P180:V184" si="29">P35*$Z$15</f>
        <v>0.17755015984838643</v>
      </c>
      <c r="Q180" s="37">
        <f t="shared" si="29"/>
        <v>0.21120753413140314</v>
      </c>
      <c r="R180" s="37">
        <f t="shared" si="29"/>
        <v>0.28687450445228074</v>
      </c>
      <c r="S180" s="37">
        <f t="shared" si="29"/>
        <v>0.33840771008229131</v>
      </c>
      <c r="T180" s="37">
        <f t="shared" si="29"/>
        <v>0.43924345392683234</v>
      </c>
      <c r="U180" s="37">
        <f t="shared" si="29"/>
        <v>0.47414462791384765</v>
      </c>
      <c r="V180" s="45">
        <f t="shared" si="29"/>
        <v>0.59967043370517792</v>
      </c>
    </row>
    <row r="181" spans="3:22" x14ac:dyDescent="0.25">
      <c r="C181" s="95"/>
      <c r="D181" s="34" t="s">
        <v>52</v>
      </c>
      <c r="E181" s="37">
        <f t="shared" si="28"/>
        <v>0.44670912251501255</v>
      </c>
      <c r="F181" s="37">
        <f t="shared" si="28"/>
        <v>0.47958383070844135</v>
      </c>
      <c r="G181" s="37">
        <f t="shared" si="28"/>
        <v>0.49982501755476721</v>
      </c>
      <c r="H181" s="37">
        <f t="shared" si="28"/>
        <v>0.53617494047198988</v>
      </c>
      <c r="I181" s="37">
        <f t="shared" si="28"/>
        <v>0.61165862416986305</v>
      </c>
      <c r="J181" s="37">
        <f t="shared" si="28"/>
        <v>0.63146382706284288</v>
      </c>
      <c r="K181" s="45">
        <f t="shared" si="28"/>
        <v>0.68886973082619907</v>
      </c>
      <c r="N181" s="95"/>
      <c r="O181" s="34" t="s">
        <v>52</v>
      </c>
      <c r="P181" s="37">
        <f t="shared" si="29"/>
        <v>0.23927679807804658</v>
      </c>
      <c r="Q181" s="37">
        <f t="shared" si="29"/>
        <v>0.26667966458862086</v>
      </c>
      <c r="R181" s="37">
        <f t="shared" si="29"/>
        <v>0.34374630325548544</v>
      </c>
      <c r="S181" s="37">
        <f t="shared" si="29"/>
        <v>0.40205373511181414</v>
      </c>
      <c r="T181" s="37">
        <f t="shared" si="29"/>
        <v>0.50974993124052848</v>
      </c>
      <c r="U181" s="37">
        <f t="shared" si="29"/>
        <v>0.5536280754423637</v>
      </c>
      <c r="V181" s="45">
        <f t="shared" si="29"/>
        <v>0.68403134122638631</v>
      </c>
    </row>
    <row r="182" spans="3:22" x14ac:dyDescent="0.25">
      <c r="C182" s="95"/>
      <c r="D182" s="34" t="s">
        <v>53</v>
      </c>
      <c r="E182" s="37">
        <f t="shared" si="28"/>
        <v>0.47659916217011189</v>
      </c>
      <c r="F182" s="37">
        <f t="shared" si="28"/>
        <v>0.5335735384104926</v>
      </c>
      <c r="G182" s="37">
        <f t="shared" si="28"/>
        <v>0.56673767030894628</v>
      </c>
      <c r="H182" s="37">
        <f t="shared" si="28"/>
        <v>0.58049426779963031</v>
      </c>
      <c r="I182" s="37">
        <f t="shared" si="28"/>
        <v>0.63140358011663711</v>
      </c>
      <c r="J182" s="37">
        <f t="shared" si="28"/>
        <v>0.65158921629445588</v>
      </c>
      <c r="K182" s="45">
        <f t="shared" si="28"/>
        <v>0.7135959169986329</v>
      </c>
      <c r="N182" s="95"/>
      <c r="O182" s="34" t="s">
        <v>53</v>
      </c>
      <c r="P182" s="37">
        <f t="shared" si="29"/>
        <v>0.27526373167261226</v>
      </c>
      <c r="Q182" s="37">
        <f t="shared" si="29"/>
        <v>0.33130314546492701</v>
      </c>
      <c r="R182" s="37">
        <f t="shared" si="29"/>
        <v>0.40122424473483392</v>
      </c>
      <c r="S182" s="37">
        <f t="shared" si="29"/>
        <v>0.45096629938775012</v>
      </c>
      <c r="T182" s="37">
        <f t="shared" si="29"/>
        <v>0.56188683916691828</v>
      </c>
      <c r="U182" s="37">
        <f t="shared" si="29"/>
        <v>0.60462330605402859</v>
      </c>
      <c r="V182" s="45">
        <f t="shared" si="29"/>
        <v>0.74137007017091672</v>
      </c>
    </row>
    <row r="183" spans="3:22" x14ac:dyDescent="0.25">
      <c r="C183" s="95"/>
      <c r="D183" s="34" t="s">
        <v>54</v>
      </c>
      <c r="E183" s="37">
        <f t="shared" si="28"/>
        <v>0.46996747463708538</v>
      </c>
      <c r="F183" s="37">
        <f t="shared" si="28"/>
        <v>0.52315205906856432</v>
      </c>
      <c r="G183" s="37">
        <f t="shared" si="28"/>
        <v>0.56170682340920708</v>
      </c>
      <c r="H183" s="37">
        <f t="shared" si="28"/>
        <v>0.60076282822245741</v>
      </c>
      <c r="I183" s="37">
        <f t="shared" si="28"/>
        <v>0.65851082368804448</v>
      </c>
      <c r="J183" s="37">
        <f t="shared" si="28"/>
        <v>0.67946374182509661</v>
      </c>
      <c r="K183" s="45">
        <f t="shared" si="28"/>
        <v>0.74954859673067653</v>
      </c>
      <c r="N183" s="95"/>
      <c r="O183" s="34" t="s">
        <v>54</v>
      </c>
      <c r="P183" s="37">
        <f t="shared" si="29"/>
        <v>0.28537868490597862</v>
      </c>
      <c r="Q183" s="37">
        <f t="shared" si="29"/>
        <v>0.33876067657021769</v>
      </c>
      <c r="R183" s="37">
        <f t="shared" si="29"/>
        <v>0.42698595306551818</v>
      </c>
      <c r="S183" s="37">
        <f t="shared" si="29"/>
        <v>0.4815898861978245</v>
      </c>
      <c r="T183" s="37">
        <f t="shared" si="29"/>
        <v>0.58888218113882695</v>
      </c>
      <c r="U183" s="37">
        <f t="shared" si="29"/>
        <v>0.63884816201906203</v>
      </c>
      <c r="V183" s="45">
        <f t="shared" si="29"/>
        <v>0.76649933063111708</v>
      </c>
    </row>
    <row r="184" spans="3:22" ht="15.75" thickBot="1" x14ac:dyDescent="0.3">
      <c r="C184" s="96"/>
      <c r="D184" s="39" t="s">
        <v>55</v>
      </c>
      <c r="E184" s="46">
        <f t="shared" si="28"/>
        <v>0.47814914063487496</v>
      </c>
      <c r="F184" s="46">
        <f t="shared" si="28"/>
        <v>0.5397521075650088</v>
      </c>
      <c r="G184" s="46">
        <f t="shared" si="28"/>
        <v>0.56751149636867715</v>
      </c>
      <c r="H184" s="46">
        <f t="shared" si="28"/>
        <v>0.60566769628209161</v>
      </c>
      <c r="I184" s="46">
        <f t="shared" si="28"/>
        <v>0.67382105972338713</v>
      </c>
      <c r="J184" s="46">
        <f t="shared" si="28"/>
        <v>0.69735805717641908</v>
      </c>
      <c r="K184" s="47">
        <f t="shared" si="28"/>
        <v>0.77098649020050292</v>
      </c>
      <c r="N184" s="96"/>
      <c r="O184" s="39" t="s">
        <v>55</v>
      </c>
      <c r="P184" s="46">
        <f t="shared" si="29"/>
        <v>0.32288829065049957</v>
      </c>
      <c r="Q184" s="46">
        <f t="shared" si="29"/>
        <v>0.37127967902244491</v>
      </c>
      <c r="R184" s="46">
        <f t="shared" si="29"/>
        <v>0.44547639078466078</v>
      </c>
      <c r="S184" s="46">
        <f t="shared" si="29"/>
        <v>0.50303629652070525</v>
      </c>
      <c r="T184" s="46">
        <f t="shared" si="29"/>
        <v>0.62006369730047228</v>
      </c>
      <c r="U184" s="46">
        <f t="shared" si="29"/>
        <v>0.66781405702676178</v>
      </c>
      <c r="V184" s="47">
        <f t="shared" si="29"/>
        <v>0.80849928153272588</v>
      </c>
    </row>
  </sheetData>
  <mergeCells count="60">
    <mergeCell ref="C44:C56"/>
    <mergeCell ref="C57:C68"/>
    <mergeCell ref="N44:N56"/>
    <mergeCell ref="N57:N68"/>
    <mergeCell ref="C13:D14"/>
    <mergeCell ref="E13:K13"/>
    <mergeCell ref="C15:C27"/>
    <mergeCell ref="C28:C39"/>
    <mergeCell ref="N13:O14"/>
    <mergeCell ref="C12:K12"/>
    <mergeCell ref="N12:V12"/>
    <mergeCell ref="C41:K41"/>
    <mergeCell ref="N41:V41"/>
    <mergeCell ref="N42:O43"/>
    <mergeCell ref="P42:V42"/>
    <mergeCell ref="N15:N27"/>
    <mergeCell ref="N28:N39"/>
    <mergeCell ref="C42:D43"/>
    <mergeCell ref="E42:K42"/>
    <mergeCell ref="P13:V13"/>
    <mergeCell ref="N70:V70"/>
    <mergeCell ref="N71:O72"/>
    <mergeCell ref="P71:V71"/>
    <mergeCell ref="N73:N85"/>
    <mergeCell ref="N86:N97"/>
    <mergeCell ref="C70:K70"/>
    <mergeCell ref="C71:D72"/>
    <mergeCell ref="E71:K71"/>
    <mergeCell ref="C73:C85"/>
    <mergeCell ref="C86:C97"/>
    <mergeCell ref="C99:K99"/>
    <mergeCell ref="N99:V99"/>
    <mergeCell ref="C100:D101"/>
    <mergeCell ref="E100:K100"/>
    <mergeCell ref="N100:O101"/>
    <mergeCell ref="P100:V100"/>
    <mergeCell ref="C102:C114"/>
    <mergeCell ref="N102:N114"/>
    <mergeCell ref="C115:C126"/>
    <mergeCell ref="N115:N126"/>
    <mergeCell ref="C128:K128"/>
    <mergeCell ref="N128:V128"/>
    <mergeCell ref="C129:D130"/>
    <mergeCell ref="E129:K129"/>
    <mergeCell ref="N129:O130"/>
    <mergeCell ref="P129:V129"/>
    <mergeCell ref="C131:C143"/>
    <mergeCell ref="N131:N143"/>
    <mergeCell ref="C160:C172"/>
    <mergeCell ref="N160:N172"/>
    <mergeCell ref="C173:C184"/>
    <mergeCell ref="N173:N184"/>
    <mergeCell ref="C144:C155"/>
    <mergeCell ref="N144:N155"/>
    <mergeCell ref="C157:K157"/>
    <mergeCell ref="N157:V157"/>
    <mergeCell ref="C158:D159"/>
    <mergeCell ref="E158:K158"/>
    <mergeCell ref="N158:O159"/>
    <mergeCell ref="P158:V158"/>
  </mergeCells>
  <conditionalFormatting sqref="E15:K39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5:V3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4:K68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44:V68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3:K97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73:V97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02:K12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02:V12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1:K15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31:V15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0:K18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60:V18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V250"/>
  <sheetViews>
    <sheetView zoomScale="80" zoomScaleNormal="80" workbookViewId="0"/>
  </sheetViews>
  <sheetFormatPr defaultColWidth="9.140625" defaultRowHeight="15" x14ac:dyDescent="0.25"/>
  <cols>
    <col min="1" max="2" width="22.140625" style="11" customWidth="1"/>
    <col min="3" max="12" width="8.7109375" style="11" customWidth="1"/>
    <col min="13" max="13" width="8.28515625" style="11" customWidth="1"/>
    <col min="14" max="14" width="9.42578125" style="11" customWidth="1"/>
    <col min="15" max="24" width="8.7109375" style="11" customWidth="1"/>
    <col min="25" max="16384" width="9.140625" style="11"/>
  </cols>
  <sheetData>
    <row r="2" spans="1:36" x14ac:dyDescent="0.25">
      <c r="A2" s="3" t="s">
        <v>27</v>
      </c>
      <c r="B2" s="5">
        <f>SUMMARY!C2</f>
        <v>75395</v>
      </c>
    </row>
    <row r="3" spans="1:36" x14ac:dyDescent="0.25">
      <c r="A3" s="3" t="s">
        <v>1</v>
      </c>
      <c r="B3" s="5" t="str">
        <f>SUMMARY!C3</f>
        <v>UTM-31</v>
      </c>
    </row>
    <row r="4" spans="1:36" x14ac:dyDescent="0.25">
      <c r="A4" s="3" t="s">
        <v>3</v>
      </c>
      <c r="B4" s="6">
        <f>SUMMARY!C4</f>
        <v>682980</v>
      </c>
    </row>
    <row r="5" spans="1:36" x14ac:dyDescent="0.25">
      <c r="A5" s="3" t="s">
        <v>4</v>
      </c>
      <c r="B5" s="6">
        <f>SUMMARY!C5</f>
        <v>5990895</v>
      </c>
    </row>
    <row r="6" spans="1:36" x14ac:dyDescent="0.25">
      <c r="A6" s="3" t="s">
        <v>5</v>
      </c>
      <c r="B6" s="5" t="str">
        <f>SUMMARY!C6</f>
        <v>TNW_AT_CFSR, TNW_HD_CFSR, TNW_SW_CFSR</v>
      </c>
    </row>
    <row r="7" spans="1:36" x14ac:dyDescent="0.25">
      <c r="A7" s="3" t="s">
        <v>7</v>
      </c>
      <c r="B7" s="7">
        <f>SUMMARY!C7</f>
        <v>29037</v>
      </c>
    </row>
    <row r="8" spans="1:36" x14ac:dyDescent="0.25">
      <c r="A8" s="3" t="s">
        <v>8</v>
      </c>
      <c r="B8" s="7">
        <f>SUMMARY!C8</f>
        <v>44378</v>
      </c>
    </row>
    <row r="9" spans="1:36" x14ac:dyDescent="0.25">
      <c r="A9" s="3" t="s">
        <v>9</v>
      </c>
      <c r="B9" s="25">
        <f>SUMMARY!C9</f>
        <v>36.1</v>
      </c>
    </row>
    <row r="10" spans="1:36" x14ac:dyDescent="0.25">
      <c r="A10" s="3" t="s">
        <v>10</v>
      </c>
      <c r="B10" s="25">
        <f>SUMMARY!C10</f>
        <v>35.1</v>
      </c>
    </row>
    <row r="12" spans="1:36" ht="20.25" x14ac:dyDescent="0.25">
      <c r="C12" s="118" t="s">
        <v>153</v>
      </c>
      <c r="D12" s="118"/>
      <c r="E12" s="118"/>
      <c r="F12" s="118"/>
      <c r="G12" s="118"/>
      <c r="H12" s="118"/>
      <c r="I12" s="118"/>
      <c r="J12" s="118"/>
      <c r="K12" s="118"/>
      <c r="L12" s="118"/>
      <c r="O12" s="118" t="s">
        <v>154</v>
      </c>
      <c r="P12" s="118"/>
      <c r="Q12" s="118"/>
      <c r="R12" s="118"/>
      <c r="S12" s="118"/>
      <c r="T12" s="118"/>
      <c r="U12" s="118"/>
      <c r="V12" s="118"/>
      <c r="W12" s="118"/>
      <c r="X12" s="118"/>
      <c r="AA12" s="118" t="s">
        <v>155</v>
      </c>
      <c r="AB12" s="118"/>
      <c r="AC12" s="118"/>
      <c r="AD12" s="118"/>
      <c r="AE12" s="118"/>
      <c r="AF12" s="118"/>
      <c r="AG12" s="118"/>
      <c r="AH12" s="118"/>
      <c r="AI12" s="118"/>
      <c r="AJ12" s="118"/>
    </row>
    <row r="13" spans="1:36" ht="18.75" x14ac:dyDescent="0.25">
      <c r="C13" s="114" t="s">
        <v>156</v>
      </c>
      <c r="D13" s="114"/>
      <c r="E13" s="123" t="s">
        <v>32</v>
      </c>
      <c r="F13" s="123"/>
      <c r="G13" s="123"/>
      <c r="H13" s="123"/>
      <c r="I13" s="123"/>
      <c r="J13" s="123"/>
      <c r="K13" s="123"/>
      <c r="L13" s="123"/>
      <c r="O13" s="114" t="s">
        <v>156</v>
      </c>
      <c r="P13" s="114"/>
      <c r="Q13" s="123" t="s">
        <v>32</v>
      </c>
      <c r="R13" s="123"/>
      <c r="S13" s="123"/>
      <c r="T13" s="123"/>
      <c r="U13" s="123"/>
      <c r="V13" s="123"/>
      <c r="W13" s="123"/>
      <c r="X13" s="123"/>
      <c r="AA13" s="114" t="s">
        <v>156</v>
      </c>
      <c r="AB13" s="114"/>
      <c r="AC13" s="123" t="s">
        <v>32</v>
      </c>
      <c r="AD13" s="123"/>
      <c r="AE13" s="123"/>
      <c r="AF13" s="123"/>
      <c r="AG13" s="123"/>
      <c r="AH13" s="123"/>
      <c r="AI13" s="123"/>
      <c r="AJ13" s="123"/>
    </row>
    <row r="14" spans="1:36" ht="16.5" thickBot="1" x14ac:dyDescent="0.3">
      <c r="C14" s="108"/>
      <c r="D14" s="108"/>
      <c r="E14" s="16">
        <v>1</v>
      </c>
      <c r="F14" s="16">
        <v>2</v>
      </c>
      <c r="G14" s="16">
        <v>5</v>
      </c>
      <c r="H14" s="16">
        <v>10</v>
      </c>
      <c r="I14" s="16">
        <v>50</v>
      </c>
      <c r="J14" s="16">
        <v>100</v>
      </c>
      <c r="K14" s="16">
        <v>1000</v>
      </c>
      <c r="L14" s="16">
        <v>10000</v>
      </c>
      <c r="O14" s="114"/>
      <c r="P14" s="114"/>
      <c r="Q14" s="12">
        <v>1</v>
      </c>
      <c r="R14" s="12">
        <v>2</v>
      </c>
      <c r="S14" s="12">
        <v>5</v>
      </c>
      <c r="T14" s="12">
        <v>10</v>
      </c>
      <c r="U14" s="12">
        <v>50</v>
      </c>
      <c r="V14" s="12">
        <v>100</v>
      </c>
      <c r="W14" s="12">
        <v>1000</v>
      </c>
      <c r="X14" s="12">
        <v>10000</v>
      </c>
      <c r="AA14" s="114"/>
      <c r="AB14" s="114"/>
      <c r="AC14" s="12">
        <v>1</v>
      </c>
      <c r="AD14" s="12">
        <v>2</v>
      </c>
      <c r="AE14" s="12">
        <v>5</v>
      </c>
      <c r="AF14" s="12">
        <v>10</v>
      </c>
      <c r="AG14" s="12">
        <v>50</v>
      </c>
      <c r="AH14" s="12">
        <v>100</v>
      </c>
      <c r="AI14" s="12">
        <v>1000</v>
      </c>
      <c r="AJ14" s="12">
        <v>10000</v>
      </c>
    </row>
    <row r="15" spans="1:36" ht="15.75" customHeight="1" x14ac:dyDescent="0.25">
      <c r="C15" s="115" t="s">
        <v>157</v>
      </c>
      <c r="D15" s="17" t="s">
        <v>40</v>
      </c>
      <c r="E15" s="18">
        <v>6.8121335546676614</v>
      </c>
      <c r="F15" s="18">
        <v>7.3258353471750963</v>
      </c>
      <c r="G15" s="18">
        <v>7.9532332936035202</v>
      </c>
      <c r="H15" s="18">
        <v>8.390738032260785</v>
      </c>
      <c r="I15" s="18">
        <v>9.3434469360590793</v>
      </c>
      <c r="J15" s="18">
        <v>9.7152063329845504</v>
      </c>
      <c r="K15" s="18">
        <v>10.8250334864997</v>
      </c>
      <c r="L15" s="19">
        <v>11.883101124987094</v>
      </c>
      <c r="O15" s="115" t="s">
        <v>157</v>
      </c>
      <c r="P15" s="17" t="s">
        <v>40</v>
      </c>
      <c r="Q15" s="18">
        <v>8.3719763791877515</v>
      </c>
      <c r="R15" s="18">
        <v>8.6726363475607489</v>
      </c>
      <c r="S15" s="18">
        <v>9.0567974771726139</v>
      </c>
      <c r="T15" s="18">
        <v>9.3859350168259716</v>
      </c>
      <c r="U15" s="18">
        <v>9.871175369831743</v>
      </c>
      <c r="V15" s="18">
        <v>10.148160091271073</v>
      </c>
      <c r="W15" s="18">
        <v>10.701859661382979</v>
      </c>
      <c r="X15" s="19">
        <v>11.260852882394143</v>
      </c>
      <c r="AA15" s="115" t="s">
        <v>157</v>
      </c>
      <c r="AB15" s="17" t="s">
        <v>40</v>
      </c>
      <c r="AC15" s="18">
        <v>11.534096505170538</v>
      </c>
      <c r="AD15" s="18">
        <v>11.948651291176855</v>
      </c>
      <c r="AE15" s="18">
        <v>12.657876590427856</v>
      </c>
      <c r="AF15" s="18">
        <v>13.139065223293263</v>
      </c>
      <c r="AG15" s="18">
        <v>13.938565252114849</v>
      </c>
      <c r="AH15" s="18">
        <v>14.251839619847731</v>
      </c>
      <c r="AI15" s="18">
        <v>15.286469910378791</v>
      </c>
      <c r="AJ15" s="19">
        <v>16.35355343894317</v>
      </c>
    </row>
    <row r="16" spans="1:36" x14ac:dyDescent="0.25">
      <c r="C16" s="116"/>
      <c r="D16" s="13">
        <v>0</v>
      </c>
      <c r="E16" s="14">
        <v>4.4750622799628461</v>
      </c>
      <c r="F16" s="14">
        <v>5.0800861864273621</v>
      </c>
      <c r="G16" s="14">
        <v>5.7192259375794814</v>
      </c>
      <c r="H16" s="14">
        <v>6.1982909944469533</v>
      </c>
      <c r="I16" s="14">
        <v>7.1942442274556431</v>
      </c>
      <c r="J16" s="14">
        <v>7.496667072979454</v>
      </c>
      <c r="K16" s="14">
        <v>8.6880538432049672</v>
      </c>
      <c r="L16" s="20">
        <v>9.7725253984946168</v>
      </c>
      <c r="O16" s="116"/>
      <c r="P16" s="13">
        <v>0</v>
      </c>
      <c r="Q16" s="14">
        <v>6.9182056940521406</v>
      </c>
      <c r="R16" s="14">
        <v>7.4233888270903288</v>
      </c>
      <c r="S16" s="14">
        <v>7.896156158937079</v>
      </c>
      <c r="T16" s="14">
        <v>8.2206058804125224</v>
      </c>
      <c r="U16" s="14">
        <v>8.830229929576122</v>
      </c>
      <c r="V16" s="14">
        <v>9.0498747186562376</v>
      </c>
      <c r="W16" s="14">
        <v>9.6614020375720937</v>
      </c>
      <c r="X16" s="20">
        <v>10.394895436458626</v>
      </c>
      <c r="AA16" s="116"/>
      <c r="AB16" s="13">
        <v>0</v>
      </c>
      <c r="AC16" s="14">
        <v>9.6370548576112505</v>
      </c>
      <c r="AD16" s="14">
        <v>10.539150029170779</v>
      </c>
      <c r="AE16" s="14">
        <v>11.207195185550244</v>
      </c>
      <c r="AF16" s="14">
        <v>11.664070085751753</v>
      </c>
      <c r="AG16" s="14">
        <v>12.832443453563277</v>
      </c>
      <c r="AH16" s="14">
        <v>13.04612262104229</v>
      </c>
      <c r="AI16" s="14">
        <v>14.302428113001286</v>
      </c>
      <c r="AJ16" s="20">
        <v>15.351549455900411</v>
      </c>
    </row>
    <row r="17" spans="3:36" x14ac:dyDescent="0.25">
      <c r="C17" s="116"/>
      <c r="D17" s="13">
        <v>30</v>
      </c>
      <c r="E17" s="14">
        <v>2.6181798398532528</v>
      </c>
      <c r="F17" s="14">
        <v>3.3308536249949121</v>
      </c>
      <c r="G17" s="14">
        <v>3.7630608880855707</v>
      </c>
      <c r="H17" s="14">
        <v>4.0553897590388894</v>
      </c>
      <c r="I17" s="14">
        <v>4.7107544647255262</v>
      </c>
      <c r="J17" s="14">
        <v>4.986452648303672</v>
      </c>
      <c r="K17" s="14">
        <v>5.8576180102826045</v>
      </c>
      <c r="L17" s="20">
        <v>6.5511266499460055</v>
      </c>
      <c r="O17" s="116"/>
      <c r="P17" s="13">
        <v>30</v>
      </c>
      <c r="Q17" s="14">
        <v>5.2066188126971689</v>
      </c>
      <c r="R17" s="14">
        <v>5.797233152626589</v>
      </c>
      <c r="S17" s="14">
        <v>6.0475946561282843</v>
      </c>
      <c r="T17" s="14">
        <v>6.2858181317110882</v>
      </c>
      <c r="U17" s="14">
        <v>6.7017829333947594</v>
      </c>
      <c r="V17" s="14">
        <v>6.8724116014569709</v>
      </c>
      <c r="W17" s="14">
        <v>7.3542311533502156</v>
      </c>
      <c r="X17" s="20">
        <v>7.7069858774302764</v>
      </c>
      <c r="AA17" s="116"/>
      <c r="AB17" s="13">
        <v>30</v>
      </c>
      <c r="AC17" s="14">
        <v>7.1979912080854236</v>
      </c>
      <c r="AD17" s="14">
        <v>7.8065526290053917</v>
      </c>
      <c r="AE17" s="14">
        <v>8.0941264247006721</v>
      </c>
      <c r="AF17" s="14">
        <v>8.5025139381825277</v>
      </c>
      <c r="AG17" s="14">
        <v>9.0909947924335306</v>
      </c>
      <c r="AH17" s="14">
        <v>9.287927672251989</v>
      </c>
      <c r="AI17" s="14">
        <v>9.9807368489517074</v>
      </c>
      <c r="AJ17" s="20">
        <v>10.572369018806981</v>
      </c>
    </row>
    <row r="18" spans="3:36" x14ac:dyDescent="0.25">
      <c r="C18" s="116"/>
      <c r="D18" s="13">
        <v>60</v>
      </c>
      <c r="E18" s="14">
        <v>2.8864135789572747</v>
      </c>
      <c r="F18" s="14">
        <v>3.2572880782340015</v>
      </c>
      <c r="G18" s="14">
        <v>3.6022918731675442</v>
      </c>
      <c r="H18" s="14">
        <v>3.8696943154954737</v>
      </c>
      <c r="I18" s="14">
        <v>4.3976962378148992</v>
      </c>
      <c r="J18" s="14">
        <v>4.6237574579675291</v>
      </c>
      <c r="K18" s="14">
        <v>5.2944499294501703</v>
      </c>
      <c r="L18" s="20">
        <v>5.903857015024653</v>
      </c>
      <c r="O18" s="116"/>
      <c r="P18" s="13">
        <v>60</v>
      </c>
      <c r="Q18" s="14">
        <v>5.3642393475994625</v>
      </c>
      <c r="R18" s="14">
        <v>5.6061856687010305</v>
      </c>
      <c r="S18" s="14">
        <v>5.8172443085962184</v>
      </c>
      <c r="T18" s="14">
        <v>6.049889088403674</v>
      </c>
      <c r="U18" s="14">
        <v>6.3617370461105676</v>
      </c>
      <c r="V18" s="14">
        <v>6.4764901326835984</v>
      </c>
      <c r="W18" s="14">
        <v>6.8766132232450579</v>
      </c>
      <c r="X18" s="20">
        <v>7.1956674166100223</v>
      </c>
      <c r="AA18" s="116"/>
      <c r="AB18" s="13">
        <v>60</v>
      </c>
      <c r="AC18" s="14">
        <v>7.1982251315715438</v>
      </c>
      <c r="AD18" s="14">
        <v>7.4200314258049529</v>
      </c>
      <c r="AE18" s="14">
        <v>7.8238836036728463</v>
      </c>
      <c r="AF18" s="14">
        <v>8.0963643201387292</v>
      </c>
      <c r="AG18" s="14">
        <v>8.5121461016040545</v>
      </c>
      <c r="AH18" s="14">
        <v>8.6830920517788712</v>
      </c>
      <c r="AI18" s="14">
        <v>9.2052191402734032</v>
      </c>
      <c r="AJ18" s="20">
        <v>9.6394919334330709</v>
      </c>
    </row>
    <row r="19" spans="3:36" x14ac:dyDescent="0.25">
      <c r="C19" s="116"/>
      <c r="D19" s="13">
        <v>90</v>
      </c>
      <c r="E19" s="14">
        <v>2.5598466153886066</v>
      </c>
      <c r="F19" s="14">
        <v>2.8353635518057705</v>
      </c>
      <c r="G19" s="14">
        <v>3.1528331508699927</v>
      </c>
      <c r="H19" s="14">
        <v>3.3611904115955369</v>
      </c>
      <c r="I19" s="14">
        <v>3.864501425358648</v>
      </c>
      <c r="J19" s="14">
        <v>4.0606115578007209</v>
      </c>
      <c r="K19" s="14">
        <v>4.6110895486359373</v>
      </c>
      <c r="L19" s="20">
        <v>5.1350904970455664</v>
      </c>
      <c r="O19" s="116"/>
      <c r="P19" s="13">
        <v>90</v>
      </c>
      <c r="Q19" s="14">
        <v>4.9335085237513443</v>
      </c>
      <c r="R19" s="14">
        <v>5.15667098428926</v>
      </c>
      <c r="S19" s="14">
        <v>5.4472188274238986</v>
      </c>
      <c r="T19" s="14">
        <v>5.5726162528552043</v>
      </c>
      <c r="U19" s="14">
        <v>5.9300437253480123</v>
      </c>
      <c r="V19" s="14">
        <v>6.0256530434482416</v>
      </c>
      <c r="W19" s="14">
        <v>6.338067839182318</v>
      </c>
      <c r="X19" s="20">
        <v>6.6550096257226228</v>
      </c>
      <c r="AA19" s="116"/>
      <c r="AB19" s="13">
        <v>90</v>
      </c>
      <c r="AC19" s="14">
        <v>6.7018143595563453</v>
      </c>
      <c r="AD19" s="14">
        <v>6.9800892618715915</v>
      </c>
      <c r="AE19" s="14">
        <v>7.3905175396980596</v>
      </c>
      <c r="AF19" s="14">
        <v>7.5414611306352226</v>
      </c>
      <c r="AG19" s="14">
        <v>8.0332492927906198</v>
      </c>
      <c r="AH19" s="14">
        <v>8.1275671673330319</v>
      </c>
      <c r="AI19" s="14">
        <v>8.5632190949056177</v>
      </c>
      <c r="AJ19" s="20">
        <v>8.9971628921245532</v>
      </c>
    </row>
    <row r="20" spans="3:36" x14ac:dyDescent="0.25">
      <c r="C20" s="116"/>
      <c r="D20" s="13">
        <v>120</v>
      </c>
      <c r="E20" s="14">
        <v>1.81872149168203</v>
      </c>
      <c r="F20" s="14">
        <v>2.1281966655750622</v>
      </c>
      <c r="G20" s="14">
        <v>2.4234209354194816</v>
      </c>
      <c r="H20" s="14">
        <v>2.6492998344966447</v>
      </c>
      <c r="I20" s="14">
        <v>3.1818008610130089</v>
      </c>
      <c r="J20" s="14">
        <v>3.4125612554390137</v>
      </c>
      <c r="K20" s="14">
        <v>4.266300750085148</v>
      </c>
      <c r="L20" s="20">
        <v>4.9881569046616177</v>
      </c>
      <c r="O20" s="116"/>
      <c r="P20" s="13">
        <v>120</v>
      </c>
      <c r="Q20" s="14">
        <v>4.2261830481461091</v>
      </c>
      <c r="R20" s="14">
        <v>4.4662596909273766</v>
      </c>
      <c r="S20" s="14">
        <v>4.6692425787571157</v>
      </c>
      <c r="T20" s="14">
        <v>4.8923471670988787</v>
      </c>
      <c r="U20" s="14">
        <v>5.2129905173231244</v>
      </c>
      <c r="V20" s="14">
        <v>5.3344249164228454</v>
      </c>
      <c r="W20" s="14">
        <v>5.7664923241211659</v>
      </c>
      <c r="X20" s="20">
        <v>6.1402884845517187</v>
      </c>
      <c r="AA20" s="116"/>
      <c r="AB20" s="13">
        <v>120</v>
      </c>
      <c r="AC20" s="14">
        <v>5.3258544387105369</v>
      </c>
      <c r="AD20" s="14">
        <v>5.7551443999395708</v>
      </c>
      <c r="AE20" s="14">
        <v>5.975743869133308</v>
      </c>
      <c r="AF20" s="14">
        <v>6.3808304054846419</v>
      </c>
      <c r="AG20" s="14">
        <v>6.7827130881791975</v>
      </c>
      <c r="AH20" s="14">
        <v>7.0097332082843247</v>
      </c>
      <c r="AI20" s="14">
        <v>7.6338480925401129</v>
      </c>
      <c r="AJ20" s="20">
        <v>8.2336600533286219</v>
      </c>
    </row>
    <row r="21" spans="3:36" x14ac:dyDescent="0.25">
      <c r="C21" s="116"/>
      <c r="D21" s="13">
        <v>150</v>
      </c>
      <c r="E21" s="14">
        <v>1.7581562613928314</v>
      </c>
      <c r="F21" s="14">
        <v>2.1324959501513243</v>
      </c>
      <c r="G21" s="14">
        <v>2.5147497635297884</v>
      </c>
      <c r="H21" s="14">
        <v>2.7968191902136019</v>
      </c>
      <c r="I21" s="14">
        <v>3.2464388469534238</v>
      </c>
      <c r="J21" s="14">
        <v>3.4529582577644535</v>
      </c>
      <c r="K21" s="14">
        <v>4.0905936689910645</v>
      </c>
      <c r="L21" s="20">
        <v>4.6733873982999858</v>
      </c>
      <c r="O21" s="116"/>
      <c r="P21" s="13">
        <v>150</v>
      </c>
      <c r="Q21" s="14">
        <v>4.1857979306434894</v>
      </c>
      <c r="R21" s="14">
        <v>4.5089427444831625</v>
      </c>
      <c r="S21" s="14">
        <v>4.9320430989472683</v>
      </c>
      <c r="T21" s="14">
        <v>4.9958669575299419</v>
      </c>
      <c r="U21" s="14">
        <v>5.2307336054584477</v>
      </c>
      <c r="V21" s="14">
        <v>5.3928815256865166</v>
      </c>
      <c r="W21" s="14">
        <v>5.7378569086155462</v>
      </c>
      <c r="X21" s="20">
        <v>5.9760430837059699</v>
      </c>
      <c r="AA21" s="116"/>
      <c r="AB21" s="13">
        <v>150</v>
      </c>
      <c r="AC21" s="14">
        <v>5.2762677655842944</v>
      </c>
      <c r="AD21" s="14">
        <v>5.6430898887499898</v>
      </c>
      <c r="AE21" s="14">
        <v>6.6163467160146681</v>
      </c>
      <c r="AF21" s="14">
        <v>6.33453370760295</v>
      </c>
      <c r="AG21" s="14">
        <v>6.7198256010315909</v>
      </c>
      <c r="AH21" s="14">
        <v>6.9231333487736171</v>
      </c>
      <c r="AI21" s="14">
        <v>7.4387959556549781</v>
      </c>
      <c r="AJ21" s="20">
        <v>7.7056835819244611</v>
      </c>
    </row>
    <row r="22" spans="3:36" x14ac:dyDescent="0.25">
      <c r="C22" s="116"/>
      <c r="D22" s="13">
        <v>180</v>
      </c>
      <c r="E22" s="14">
        <v>2.1003259086461612</v>
      </c>
      <c r="F22" s="14">
        <v>2.4341484768917034</v>
      </c>
      <c r="G22" s="14">
        <v>2.8710727953597197</v>
      </c>
      <c r="H22" s="14">
        <v>3.1657513243449502</v>
      </c>
      <c r="I22" s="14">
        <v>3.8150030196295761</v>
      </c>
      <c r="J22" s="14">
        <v>4.1749006046135406</v>
      </c>
      <c r="K22" s="14">
        <v>5.0168188241241776</v>
      </c>
      <c r="L22" s="20">
        <v>5.7037262014626009</v>
      </c>
      <c r="O22" s="116"/>
      <c r="P22" s="13">
        <v>180</v>
      </c>
      <c r="Q22" s="14">
        <v>4.4283293936859085</v>
      </c>
      <c r="R22" s="14">
        <v>4.763666893426346</v>
      </c>
      <c r="S22" s="14">
        <v>5.0703235840611383</v>
      </c>
      <c r="T22" s="14">
        <v>5.2174706045929389</v>
      </c>
      <c r="U22" s="14">
        <v>5.5612138244258036</v>
      </c>
      <c r="V22" s="14">
        <v>5.7818038961582321</v>
      </c>
      <c r="W22" s="14">
        <v>6.2345345137953156</v>
      </c>
      <c r="X22" s="20">
        <v>6.5786348767742782</v>
      </c>
      <c r="AA22" s="116"/>
      <c r="AB22" s="13">
        <v>180</v>
      </c>
      <c r="AC22" s="14">
        <v>5.6266324010506787</v>
      </c>
      <c r="AD22" s="14">
        <v>5.8971151657104075</v>
      </c>
      <c r="AE22" s="14">
        <v>6.5465690613796097</v>
      </c>
      <c r="AF22" s="14">
        <v>6.5648212697830592</v>
      </c>
      <c r="AG22" s="14">
        <v>6.9467793618288862</v>
      </c>
      <c r="AH22" s="14">
        <v>7.2042500263970153</v>
      </c>
      <c r="AI22" s="14">
        <v>7.7718440674874474</v>
      </c>
      <c r="AJ22" s="20">
        <v>8.2623762237088485</v>
      </c>
    </row>
    <row r="23" spans="3:36" x14ac:dyDescent="0.25">
      <c r="C23" s="116"/>
      <c r="D23" s="13">
        <v>210</v>
      </c>
      <c r="E23" s="14">
        <v>2.5754213022847736</v>
      </c>
      <c r="F23" s="14">
        <v>2.9955190311875781</v>
      </c>
      <c r="G23" s="14">
        <v>3.5079667375896548</v>
      </c>
      <c r="H23" s="14">
        <v>3.9268161312734602</v>
      </c>
      <c r="I23" s="14">
        <v>4.654786704560216</v>
      </c>
      <c r="J23" s="14">
        <v>5.0402996830415034</v>
      </c>
      <c r="K23" s="14">
        <v>6.1575625960993934</v>
      </c>
      <c r="L23" s="20">
        <v>7.0014372637495477</v>
      </c>
      <c r="M23" s="10"/>
      <c r="O23" s="116"/>
      <c r="P23" s="13">
        <v>210</v>
      </c>
      <c r="Q23" s="14">
        <v>4.9973777544339626</v>
      </c>
      <c r="R23" s="14">
        <v>5.2233966671859893</v>
      </c>
      <c r="S23" s="14">
        <v>5.5788304238804418</v>
      </c>
      <c r="T23" s="14">
        <v>5.8309182771901762</v>
      </c>
      <c r="U23" s="14">
        <v>6.3626604079830171</v>
      </c>
      <c r="V23" s="14">
        <v>6.5756233526536487</v>
      </c>
      <c r="W23" s="14">
        <v>7.1436548156476913</v>
      </c>
      <c r="X23" s="20">
        <v>7.5156731882074626</v>
      </c>
      <c r="AA23" s="116"/>
      <c r="AB23" s="13">
        <v>210</v>
      </c>
      <c r="AC23" s="14">
        <v>6.672224698443932</v>
      </c>
      <c r="AD23" s="14">
        <v>6.9760235341249288</v>
      </c>
      <c r="AE23" s="14">
        <v>7.4431542733623193</v>
      </c>
      <c r="AF23" s="14">
        <v>7.7945976813534079</v>
      </c>
      <c r="AG23" s="14">
        <v>8.879959999911673</v>
      </c>
      <c r="AH23" s="14">
        <v>9.1530848779353917</v>
      </c>
      <c r="AI23" s="14">
        <v>10.098729144576696</v>
      </c>
      <c r="AJ23" s="20">
        <v>10.742559860653182</v>
      </c>
    </row>
    <row r="24" spans="3:36" x14ac:dyDescent="0.25">
      <c r="C24" s="116"/>
      <c r="D24" s="13">
        <v>240</v>
      </c>
      <c r="E24" s="14">
        <v>5.1893860364511335</v>
      </c>
      <c r="F24" s="14">
        <v>5.5626896977509688</v>
      </c>
      <c r="G24" s="14">
        <v>6.0327406253001881</v>
      </c>
      <c r="H24" s="14">
        <v>6.3676985192205446</v>
      </c>
      <c r="I24" s="14">
        <v>7.0712197970450443</v>
      </c>
      <c r="J24" s="14">
        <v>7.3443185852470858</v>
      </c>
      <c r="K24" s="14">
        <v>8.1787151662433342</v>
      </c>
      <c r="L24" s="20">
        <v>8.9370362567937764</v>
      </c>
      <c r="M24" s="10"/>
      <c r="O24" s="116"/>
      <c r="P24" s="13">
        <v>240</v>
      </c>
      <c r="Q24" s="14">
        <v>6.9385052324297032</v>
      </c>
      <c r="R24" s="14">
        <v>7.054677485384345</v>
      </c>
      <c r="S24" s="14">
        <v>7.2943352141433238</v>
      </c>
      <c r="T24" s="14">
        <v>7.4841640740524937</v>
      </c>
      <c r="U24" s="14">
        <v>7.7955583882533688</v>
      </c>
      <c r="V24" s="14">
        <v>7.9202929722448596</v>
      </c>
      <c r="W24" s="14">
        <v>8.3104124254148743</v>
      </c>
      <c r="X24" s="20">
        <v>8.6518691733788877</v>
      </c>
      <c r="AA24" s="116"/>
      <c r="AB24" s="13">
        <v>240</v>
      </c>
      <c r="AC24" s="14">
        <v>9.466268001129988</v>
      </c>
      <c r="AD24" s="14">
        <v>9.8687247038120756</v>
      </c>
      <c r="AE24" s="14">
        <v>10.177295928362637</v>
      </c>
      <c r="AF24" s="14">
        <v>10.45814130066444</v>
      </c>
      <c r="AG24" s="14">
        <v>10.914942290617937</v>
      </c>
      <c r="AH24" s="14">
        <v>11.104269744575582</v>
      </c>
      <c r="AI24" s="14">
        <v>11.725314567321684</v>
      </c>
      <c r="AJ24" s="20">
        <v>12.344185177449786</v>
      </c>
    </row>
    <row r="25" spans="3:36" x14ac:dyDescent="0.25">
      <c r="C25" s="116"/>
      <c r="D25" s="13">
        <v>270</v>
      </c>
      <c r="E25" s="14">
        <v>5.8124559527630497</v>
      </c>
      <c r="F25" s="14">
        <v>6.256779209631298</v>
      </c>
      <c r="G25" s="14">
        <v>6.8011253674269829</v>
      </c>
      <c r="H25" s="14">
        <v>7.1735177116087048</v>
      </c>
      <c r="I25" s="14">
        <v>7.9536676331614542</v>
      </c>
      <c r="J25" s="14">
        <v>8.25934635967179</v>
      </c>
      <c r="K25" s="14">
        <v>9.1348599866540496</v>
      </c>
      <c r="L25" s="20">
        <v>9.9609450285599088</v>
      </c>
      <c r="M25" s="10"/>
      <c r="O25" s="116"/>
      <c r="P25" s="13">
        <v>270</v>
      </c>
      <c r="Q25" s="14">
        <v>7.3885758250143008</v>
      </c>
      <c r="R25" s="14">
        <v>7.6378708638677741</v>
      </c>
      <c r="S25" s="14">
        <v>7.9074775812775338</v>
      </c>
      <c r="T25" s="14">
        <v>8.0996822701473778</v>
      </c>
      <c r="U25" s="14">
        <v>8.4519217495353818</v>
      </c>
      <c r="V25" s="14">
        <v>8.5710447191361521</v>
      </c>
      <c r="W25" s="14">
        <v>8.9863639618794728</v>
      </c>
      <c r="X25" s="20">
        <v>9.390255733015616</v>
      </c>
      <c r="AA25" s="116"/>
      <c r="AB25" s="13">
        <v>270</v>
      </c>
      <c r="AC25" s="14">
        <v>10.144533526992017</v>
      </c>
      <c r="AD25" s="14">
        <v>10.456975509537566</v>
      </c>
      <c r="AE25" s="14">
        <v>10.858849038905086</v>
      </c>
      <c r="AF25" s="14">
        <v>11.126190296720852</v>
      </c>
      <c r="AG25" s="14">
        <v>11.672353257936045</v>
      </c>
      <c r="AH25" s="14">
        <v>11.902611916351178</v>
      </c>
      <c r="AI25" s="14">
        <v>12.640403562155221</v>
      </c>
      <c r="AJ25" s="20">
        <v>13.284354385433916</v>
      </c>
    </row>
    <row r="26" spans="3:36" x14ac:dyDescent="0.25">
      <c r="C26" s="116"/>
      <c r="D26" s="13">
        <v>300</v>
      </c>
      <c r="E26" s="14">
        <v>6.2419654223152969</v>
      </c>
      <c r="F26" s="14">
        <v>6.7709310983886226</v>
      </c>
      <c r="G26" s="14">
        <v>7.4020532928087279</v>
      </c>
      <c r="H26" s="14">
        <v>7.8493096835854193</v>
      </c>
      <c r="I26" s="14">
        <v>8.7775872101328396</v>
      </c>
      <c r="J26" s="14">
        <v>9.1368210728651427</v>
      </c>
      <c r="K26" s="14">
        <v>10.187694609617049</v>
      </c>
      <c r="L26" s="20">
        <v>11.24324729309806</v>
      </c>
      <c r="M26" s="10"/>
      <c r="O26" s="116"/>
      <c r="P26" s="13">
        <v>300</v>
      </c>
      <c r="Q26" s="14">
        <v>7.9341700661101235</v>
      </c>
      <c r="R26" s="14">
        <v>8.2735623024623486</v>
      </c>
      <c r="S26" s="14">
        <v>8.5529591720422573</v>
      </c>
      <c r="T26" s="14">
        <v>8.8112887643013114</v>
      </c>
      <c r="U26" s="14">
        <v>9.2651665283195239</v>
      </c>
      <c r="V26" s="14">
        <v>9.4611402974546692</v>
      </c>
      <c r="W26" s="14">
        <v>10.013955115179648</v>
      </c>
      <c r="X26" s="20">
        <v>10.564918533567754</v>
      </c>
      <c r="AA26" s="116"/>
      <c r="AB26" s="13">
        <v>300</v>
      </c>
      <c r="AC26" s="14">
        <v>10.846055839362405</v>
      </c>
      <c r="AD26" s="14">
        <v>11.43568725021221</v>
      </c>
      <c r="AE26" s="14">
        <v>11.789909310214659</v>
      </c>
      <c r="AF26" s="14">
        <v>12.136706791430163</v>
      </c>
      <c r="AG26" s="14">
        <v>12.842830833022438</v>
      </c>
      <c r="AH26" s="14">
        <v>13.130556845643451</v>
      </c>
      <c r="AI26" s="14">
        <v>14.104263078703317</v>
      </c>
      <c r="AJ26" s="20">
        <v>15.020190827220279</v>
      </c>
    </row>
    <row r="27" spans="3:36" ht="15.75" thickBot="1" x14ac:dyDescent="0.3">
      <c r="C27" s="117"/>
      <c r="D27" s="13">
        <v>330</v>
      </c>
      <c r="E27" s="21">
        <v>6.3788984011530996</v>
      </c>
      <c r="F27" s="21">
        <v>7.0126628359703886</v>
      </c>
      <c r="G27" s="21">
        <v>7.7260786464858038</v>
      </c>
      <c r="H27" s="21">
        <v>8.211284409411574</v>
      </c>
      <c r="I27" s="21">
        <v>9.2173254461844003</v>
      </c>
      <c r="J27" s="21">
        <v>9.6180522069174934</v>
      </c>
      <c r="K27" s="21">
        <v>10.768056943445801</v>
      </c>
      <c r="L27" s="22">
        <v>11.848261289511024</v>
      </c>
      <c r="M27" s="10"/>
      <c r="O27" s="117"/>
      <c r="P27" s="13">
        <v>330</v>
      </c>
      <c r="Q27" s="21">
        <v>8.2717525786796902</v>
      </c>
      <c r="R27" s="21">
        <v>8.6877425357417746</v>
      </c>
      <c r="S27" s="21">
        <v>9.0488303935045789</v>
      </c>
      <c r="T27" s="21">
        <v>9.4013526843908402</v>
      </c>
      <c r="U27" s="21">
        <v>9.9037316770757116</v>
      </c>
      <c r="V27" s="21">
        <v>10.156592382098763</v>
      </c>
      <c r="W27" s="21">
        <v>10.701816013828939</v>
      </c>
      <c r="X27" s="22">
        <v>11.284737979221358</v>
      </c>
      <c r="AA27" s="117"/>
      <c r="AB27" s="13">
        <v>330</v>
      </c>
      <c r="AC27" s="21">
        <v>11.676958852314119</v>
      </c>
      <c r="AD27" s="21">
        <v>12.28592740841253</v>
      </c>
      <c r="AE27" s="21">
        <v>12.741211894951297</v>
      </c>
      <c r="AF27" s="21">
        <v>13.328912230389648</v>
      </c>
      <c r="AG27" s="21">
        <v>14.096325768685311</v>
      </c>
      <c r="AH27" s="21">
        <v>14.502148616851118</v>
      </c>
      <c r="AI27" s="21">
        <v>15.335083305575855</v>
      </c>
      <c r="AJ27" s="22">
        <v>16.479198380043627</v>
      </c>
    </row>
    <row r="28" spans="3:36" ht="15.75" customHeight="1" x14ac:dyDescent="0.25">
      <c r="C28" s="115" t="s">
        <v>158</v>
      </c>
      <c r="D28" s="17" t="s">
        <v>40</v>
      </c>
      <c r="E28" s="18">
        <v>5.3268379135435824</v>
      </c>
      <c r="F28" s="18">
        <v>5.6956172503164577</v>
      </c>
      <c r="G28" s="18">
        <v>6.1685301603471148</v>
      </c>
      <c r="H28" s="18">
        <v>6.5160669290996527</v>
      </c>
      <c r="I28" s="18">
        <v>7.3230173034667994</v>
      </c>
      <c r="J28" s="18">
        <v>7.6967281160957493</v>
      </c>
      <c r="K28" s="18">
        <v>8.8046145131694082</v>
      </c>
      <c r="L28" s="19">
        <v>9.900251253171616</v>
      </c>
      <c r="M28" s="10"/>
      <c r="O28" s="115" t="s">
        <v>158</v>
      </c>
      <c r="P28" s="17" t="s">
        <v>40</v>
      </c>
      <c r="Q28" s="18">
        <v>7.3140378237603185</v>
      </c>
      <c r="R28" s="18">
        <v>7.5968129900380053</v>
      </c>
      <c r="S28" s="18">
        <v>7.9885720680842445</v>
      </c>
      <c r="T28" s="18">
        <v>8.1229036813711186</v>
      </c>
      <c r="U28" s="18">
        <v>8.6459713660156812</v>
      </c>
      <c r="V28" s="18">
        <v>8.9251299379025077</v>
      </c>
      <c r="W28" s="18">
        <v>9.5327176351309433</v>
      </c>
      <c r="X28" s="19">
        <v>10.128749300250288</v>
      </c>
      <c r="AA28" s="115" t="s">
        <v>158</v>
      </c>
      <c r="AB28" s="17" t="s">
        <v>40</v>
      </c>
      <c r="AC28" s="18">
        <v>10.127802366041294</v>
      </c>
      <c r="AD28" s="18">
        <v>10.513318990476277</v>
      </c>
      <c r="AE28" s="18">
        <v>11.228322246922765</v>
      </c>
      <c r="AF28" s="18">
        <v>11.533051048891206</v>
      </c>
      <c r="AG28" s="18">
        <v>12.396685149177813</v>
      </c>
      <c r="AH28" s="18">
        <v>12.744333342111961</v>
      </c>
      <c r="AI28" s="18">
        <v>13.724872868618545</v>
      </c>
      <c r="AJ28" s="19">
        <v>14.721321076651664</v>
      </c>
    </row>
    <row r="29" spans="3:36" x14ac:dyDescent="0.25">
      <c r="C29" s="116"/>
      <c r="D29" s="13">
        <v>0</v>
      </c>
      <c r="E29" s="14">
        <v>4.0310968433521825</v>
      </c>
      <c r="F29" s="14">
        <v>4.5792977534823729</v>
      </c>
      <c r="G29" s="14">
        <v>5.1533409858738004</v>
      </c>
      <c r="H29" s="14">
        <v>5.5058216332108518</v>
      </c>
      <c r="I29" s="14">
        <v>6.2797440451607143</v>
      </c>
      <c r="J29" s="14">
        <v>6.5852262810765305</v>
      </c>
      <c r="K29" s="14">
        <v>7.5964351486111452</v>
      </c>
      <c r="L29" s="20">
        <v>8.5169369771150318</v>
      </c>
      <c r="M29" s="10"/>
      <c r="O29" s="116"/>
      <c r="P29" s="13">
        <v>0</v>
      </c>
      <c r="Q29" s="14">
        <v>6.5374975895362608</v>
      </c>
      <c r="R29" s="14">
        <v>6.9736739985904093</v>
      </c>
      <c r="S29" s="14">
        <v>7.4279292966668864</v>
      </c>
      <c r="T29" s="14">
        <v>7.5836990502807717</v>
      </c>
      <c r="U29" s="14">
        <v>8.1271454689469333</v>
      </c>
      <c r="V29" s="14">
        <v>8.3491274578338306</v>
      </c>
      <c r="W29" s="14">
        <v>9.0246197736436091</v>
      </c>
      <c r="X29" s="20">
        <v>9.6145135643304691</v>
      </c>
      <c r="AA29" s="116"/>
      <c r="AB29" s="13">
        <v>0</v>
      </c>
      <c r="AC29" s="14">
        <v>9.1591461104078427</v>
      </c>
      <c r="AD29" s="14">
        <v>9.7082667895956494</v>
      </c>
      <c r="AE29" s="14">
        <v>10.521987294015629</v>
      </c>
      <c r="AF29" s="14">
        <v>10.625479052006353</v>
      </c>
      <c r="AG29" s="14">
        <v>11.689180040469243</v>
      </c>
      <c r="AH29" s="14">
        <v>11.998447803107029</v>
      </c>
      <c r="AI29" s="14">
        <v>13.203701026606922</v>
      </c>
      <c r="AJ29" s="20">
        <v>14.073531709286515</v>
      </c>
    </row>
    <row r="30" spans="3:36" x14ac:dyDescent="0.25">
      <c r="C30" s="116"/>
      <c r="D30" s="13">
        <v>30</v>
      </c>
      <c r="E30" s="14">
        <v>2.8140413566370133</v>
      </c>
      <c r="F30" s="14">
        <v>3.469891347831382</v>
      </c>
      <c r="G30" s="14">
        <v>3.9791586641756505</v>
      </c>
      <c r="H30" s="14">
        <v>4.2519204991553181</v>
      </c>
      <c r="I30" s="14">
        <v>4.8771261165357505</v>
      </c>
      <c r="J30" s="14">
        <v>5.1463603433679665</v>
      </c>
      <c r="K30" s="14">
        <v>5.980491061831974</v>
      </c>
      <c r="L30" s="20">
        <v>6.6454350097181827</v>
      </c>
      <c r="M30" s="10"/>
      <c r="O30" s="116"/>
      <c r="P30" s="13">
        <v>30</v>
      </c>
      <c r="Q30" s="14">
        <v>5.3684614895738267</v>
      </c>
      <c r="R30" s="14">
        <v>5.9134646504280175</v>
      </c>
      <c r="S30" s="14">
        <v>6.181073425343067</v>
      </c>
      <c r="T30" s="14">
        <v>6.3710461847547162</v>
      </c>
      <c r="U30" s="14">
        <v>6.7348463162461947</v>
      </c>
      <c r="V30" s="14">
        <v>6.8769933985050704</v>
      </c>
      <c r="W30" s="14">
        <v>7.3530781724539773</v>
      </c>
      <c r="X30" s="20">
        <v>7.718578923002446</v>
      </c>
      <c r="AA30" s="116"/>
      <c r="AB30" s="13">
        <v>30</v>
      </c>
      <c r="AC30" s="14">
        <v>7.2068672294488874</v>
      </c>
      <c r="AD30" s="14">
        <v>7.9996505905985718</v>
      </c>
      <c r="AE30" s="14">
        <v>8.5051063793610737</v>
      </c>
      <c r="AF30" s="14">
        <v>8.6190580576885001</v>
      </c>
      <c r="AG30" s="14">
        <v>9.0813110297599735</v>
      </c>
      <c r="AH30" s="14">
        <v>9.307628028055305</v>
      </c>
      <c r="AI30" s="14">
        <v>10.010594610673873</v>
      </c>
      <c r="AJ30" s="20">
        <v>10.553995938977501</v>
      </c>
    </row>
    <row r="31" spans="3:36" x14ac:dyDescent="0.25">
      <c r="C31" s="116"/>
      <c r="D31" s="13">
        <v>60</v>
      </c>
      <c r="E31" s="14">
        <v>3.3364139263355299</v>
      </c>
      <c r="F31" s="14">
        <v>3.6746213675961399</v>
      </c>
      <c r="G31" s="14">
        <v>4.0586491164071941</v>
      </c>
      <c r="H31" s="14">
        <v>4.3124705006394422</v>
      </c>
      <c r="I31" s="14">
        <v>4.855662916185957</v>
      </c>
      <c r="J31" s="14">
        <v>5.0385834470873396</v>
      </c>
      <c r="K31" s="14">
        <v>5.7179508337493941</v>
      </c>
      <c r="L31" s="20">
        <v>6.3322949399777695</v>
      </c>
      <c r="M31" s="10"/>
      <c r="O31" s="116"/>
      <c r="P31" s="13">
        <v>60</v>
      </c>
      <c r="Q31" s="14">
        <v>5.5533798659405527</v>
      </c>
      <c r="R31" s="14">
        <v>5.828550455849399</v>
      </c>
      <c r="S31" s="14">
        <v>6.0956347840564025</v>
      </c>
      <c r="T31" s="14">
        <v>6.2194873896462672</v>
      </c>
      <c r="U31" s="14">
        <v>6.4908910817166703</v>
      </c>
      <c r="V31" s="14">
        <v>6.5994089366834912</v>
      </c>
      <c r="W31" s="14">
        <v>6.9769449437918745</v>
      </c>
      <c r="X31" s="20">
        <v>7.3133772277109372</v>
      </c>
      <c r="AA31" s="116"/>
      <c r="AB31" s="13">
        <v>60</v>
      </c>
      <c r="AC31" s="14">
        <v>7.5054798790681545</v>
      </c>
      <c r="AD31" s="14">
        <v>7.8556743240814928</v>
      </c>
      <c r="AE31" s="14">
        <v>8.1327025164281892</v>
      </c>
      <c r="AF31" s="14">
        <v>8.3644643324079748</v>
      </c>
      <c r="AG31" s="14">
        <v>8.7581342799465531</v>
      </c>
      <c r="AH31" s="14">
        <v>8.8733555591339801</v>
      </c>
      <c r="AI31" s="14">
        <v>9.4086996429003023</v>
      </c>
      <c r="AJ31" s="20">
        <v>9.894440920191272</v>
      </c>
    </row>
    <row r="32" spans="3:36" x14ac:dyDescent="0.25">
      <c r="C32" s="116"/>
      <c r="D32" s="13">
        <v>90</v>
      </c>
      <c r="E32" s="14">
        <v>3.0638660925447105</v>
      </c>
      <c r="F32" s="14">
        <v>3.3535471233197507</v>
      </c>
      <c r="G32" s="14">
        <v>3.7031144944105341</v>
      </c>
      <c r="H32" s="14">
        <v>3.9339439385139525</v>
      </c>
      <c r="I32" s="14">
        <v>4.4095283093003701</v>
      </c>
      <c r="J32" s="14">
        <v>4.592517073149696</v>
      </c>
      <c r="K32" s="14">
        <v>5.1802562988357419</v>
      </c>
      <c r="L32" s="20">
        <v>5.7238648208589993</v>
      </c>
      <c r="M32" s="10"/>
      <c r="O32" s="116"/>
      <c r="P32" s="13">
        <v>90</v>
      </c>
      <c r="Q32" s="14">
        <v>5.2807567990422939</v>
      </c>
      <c r="R32" s="14">
        <v>5.5806048082942441</v>
      </c>
      <c r="S32" s="14">
        <v>5.7500910333794781</v>
      </c>
      <c r="T32" s="14">
        <v>5.8886317871864069</v>
      </c>
      <c r="U32" s="14">
        <v>6.1617653665906102</v>
      </c>
      <c r="V32" s="14">
        <v>6.2635335135217201</v>
      </c>
      <c r="W32" s="14">
        <v>6.5839673642916789</v>
      </c>
      <c r="X32" s="20">
        <v>6.8747238369254031</v>
      </c>
      <c r="AA32" s="116"/>
      <c r="AB32" s="13">
        <v>90</v>
      </c>
      <c r="AC32" s="14">
        <v>7.2252554452468356</v>
      </c>
      <c r="AD32" s="14">
        <v>7.5101621376289716</v>
      </c>
      <c r="AE32" s="14">
        <v>7.8045053439612611</v>
      </c>
      <c r="AF32" s="14">
        <v>8.017479758991616</v>
      </c>
      <c r="AG32" s="14">
        <v>8.3719518757910958</v>
      </c>
      <c r="AH32" s="14">
        <v>8.5140204534632851</v>
      </c>
      <c r="AI32" s="14">
        <v>8.9368944351665434</v>
      </c>
      <c r="AJ32" s="20">
        <v>9.3664960451894039</v>
      </c>
    </row>
    <row r="33" spans="3:36" x14ac:dyDescent="0.25">
      <c r="C33" s="116"/>
      <c r="D33" s="13">
        <v>120</v>
      </c>
      <c r="E33" s="14">
        <v>2.2062810286519672</v>
      </c>
      <c r="F33" s="14">
        <v>2.4812583156045873</v>
      </c>
      <c r="G33" s="14">
        <v>2.7809107887344906</v>
      </c>
      <c r="H33" s="14">
        <v>2.9654281870636647</v>
      </c>
      <c r="I33" s="14">
        <v>3.4160725965111274</v>
      </c>
      <c r="J33" s="14">
        <v>3.6099293415753246</v>
      </c>
      <c r="K33" s="14">
        <v>4.146720406724536</v>
      </c>
      <c r="L33" s="20">
        <v>4.6161829978301352</v>
      </c>
      <c r="M33" s="10"/>
      <c r="O33" s="116"/>
      <c r="P33" s="13">
        <v>120</v>
      </c>
      <c r="Q33" s="14">
        <v>4.4765104400304754</v>
      </c>
      <c r="R33" s="14">
        <v>4.7713001910149693</v>
      </c>
      <c r="S33" s="14">
        <v>4.9832155142369414</v>
      </c>
      <c r="T33" s="14">
        <v>5.1288343321664565</v>
      </c>
      <c r="U33" s="14">
        <v>5.3385003098645605</v>
      </c>
      <c r="V33" s="14">
        <v>5.4591190988142708</v>
      </c>
      <c r="W33" s="14">
        <v>5.7662460634123525</v>
      </c>
      <c r="X33" s="20">
        <v>6.0263586518914218</v>
      </c>
      <c r="AA33" s="116"/>
      <c r="AB33" s="13">
        <v>120</v>
      </c>
      <c r="AC33" s="14">
        <v>5.9282607874039801</v>
      </c>
      <c r="AD33" s="14">
        <v>6.2519416351804367</v>
      </c>
      <c r="AE33" s="14">
        <v>6.4454250921688816</v>
      </c>
      <c r="AF33" s="14">
        <v>6.6426896718763402</v>
      </c>
      <c r="AG33" s="14">
        <v>6.9406859020373446</v>
      </c>
      <c r="AH33" s="14">
        <v>7.1420900890218206</v>
      </c>
      <c r="AI33" s="14">
        <v>7.5357304890868084</v>
      </c>
      <c r="AJ33" s="20">
        <v>7.9065469632476972</v>
      </c>
    </row>
    <row r="34" spans="3:36" x14ac:dyDescent="0.25">
      <c r="C34" s="116"/>
      <c r="D34" s="13">
        <v>150</v>
      </c>
      <c r="E34" s="14">
        <v>2.1203921346418255</v>
      </c>
      <c r="F34" s="14">
        <v>2.4571654417313593</v>
      </c>
      <c r="G34" s="14">
        <v>2.8210522784383083</v>
      </c>
      <c r="H34" s="14">
        <v>3.0367419379275589</v>
      </c>
      <c r="I34" s="14">
        <v>3.4457323570657179</v>
      </c>
      <c r="J34" s="14">
        <v>3.6299612024949992</v>
      </c>
      <c r="K34" s="14">
        <v>4.1428210237868814</v>
      </c>
      <c r="L34" s="20">
        <v>4.6413689650136085</v>
      </c>
      <c r="M34" s="10"/>
      <c r="O34" s="116"/>
      <c r="P34" s="13">
        <v>150</v>
      </c>
      <c r="Q34" s="14">
        <v>4.4178963828514668</v>
      </c>
      <c r="R34" s="14">
        <v>4.6999775992579638</v>
      </c>
      <c r="S34" s="14">
        <v>4.9940280368459469</v>
      </c>
      <c r="T34" s="14">
        <v>5.1040563610310565</v>
      </c>
      <c r="U34" s="14">
        <v>5.3820394484082241</v>
      </c>
      <c r="V34" s="14">
        <v>5.5021106425675361</v>
      </c>
      <c r="W34" s="14">
        <v>5.7928064352869955</v>
      </c>
      <c r="X34" s="20">
        <v>6.0429644996664171</v>
      </c>
      <c r="AA34" s="116"/>
      <c r="AB34" s="13">
        <v>150</v>
      </c>
      <c r="AC34" s="14">
        <v>5.6458116981496902</v>
      </c>
      <c r="AD34" s="14">
        <v>6.0651101771126656</v>
      </c>
      <c r="AE34" s="14">
        <v>6.4742533665301671</v>
      </c>
      <c r="AF34" s="14">
        <v>6.4730324049572658</v>
      </c>
      <c r="AG34" s="14">
        <v>6.8272931269527639</v>
      </c>
      <c r="AH34" s="14">
        <v>7.0397630403670313</v>
      </c>
      <c r="AI34" s="14">
        <v>7.4604308282405754</v>
      </c>
      <c r="AJ34" s="20">
        <v>7.836844564663676</v>
      </c>
    </row>
    <row r="35" spans="3:36" x14ac:dyDescent="0.25">
      <c r="C35" s="116"/>
      <c r="D35" s="13">
        <v>180</v>
      </c>
      <c r="E35" s="14">
        <v>2.2846918905277027</v>
      </c>
      <c r="F35" s="14">
        <v>2.6082864633788323</v>
      </c>
      <c r="G35" s="14">
        <v>2.9890772716451264</v>
      </c>
      <c r="H35" s="14">
        <v>3.242422741533963</v>
      </c>
      <c r="I35" s="14">
        <v>3.7894665669491032</v>
      </c>
      <c r="J35" s="14">
        <v>4.0480231785835867</v>
      </c>
      <c r="K35" s="14">
        <v>4.6425944506788213</v>
      </c>
      <c r="L35" s="20">
        <v>5.1856795186468769</v>
      </c>
      <c r="M35" s="10"/>
      <c r="O35" s="116"/>
      <c r="P35" s="13">
        <v>180</v>
      </c>
      <c r="Q35" s="14">
        <v>4.6695074196987809</v>
      </c>
      <c r="R35" s="14">
        <v>4.8395107832401161</v>
      </c>
      <c r="S35" s="14">
        <v>5.1327628536666996</v>
      </c>
      <c r="T35" s="14">
        <v>5.2912372571541271</v>
      </c>
      <c r="U35" s="14">
        <v>5.5612073266126032</v>
      </c>
      <c r="V35" s="14">
        <v>5.7187847275956694</v>
      </c>
      <c r="W35" s="14">
        <v>6.047710749773497</v>
      </c>
      <c r="X35" s="20">
        <v>6.3420561476286705</v>
      </c>
      <c r="AA35" s="116"/>
      <c r="AB35" s="13">
        <v>180</v>
      </c>
      <c r="AC35" s="14">
        <v>5.7842795308013457</v>
      </c>
      <c r="AD35" s="14">
        <v>5.903193205778094</v>
      </c>
      <c r="AE35" s="14">
        <v>6.4593755550340051</v>
      </c>
      <c r="AF35" s="14">
        <v>6.6464483871420725</v>
      </c>
      <c r="AG35" s="14">
        <v>6.9982546997827422</v>
      </c>
      <c r="AH35" s="14">
        <v>7.1587926896251366</v>
      </c>
      <c r="AI35" s="14">
        <v>7.5950195985709303</v>
      </c>
      <c r="AJ35" s="20">
        <v>7.9760987348969135</v>
      </c>
    </row>
    <row r="36" spans="3:36" x14ac:dyDescent="0.25">
      <c r="C36" s="116"/>
      <c r="D36" s="13">
        <v>210</v>
      </c>
      <c r="E36" s="14">
        <v>2.4867660932497726</v>
      </c>
      <c r="F36" s="14">
        <v>2.8499862470740598</v>
      </c>
      <c r="G36" s="14">
        <v>3.2872334986310863</v>
      </c>
      <c r="H36" s="14">
        <v>3.6360028537586015</v>
      </c>
      <c r="I36" s="14">
        <v>4.36660281665349</v>
      </c>
      <c r="J36" s="14">
        <v>4.591679016702936</v>
      </c>
      <c r="K36" s="14">
        <v>5.4491422755745997</v>
      </c>
      <c r="L36" s="20">
        <v>6.238911842856159</v>
      </c>
      <c r="O36" s="116"/>
      <c r="P36" s="13">
        <v>210</v>
      </c>
      <c r="Q36" s="14">
        <v>4.851718168094953</v>
      </c>
      <c r="R36" s="14">
        <v>5.1217776884512771</v>
      </c>
      <c r="S36" s="14">
        <v>5.4138635137892663</v>
      </c>
      <c r="T36" s="14">
        <v>5.6723253072998361</v>
      </c>
      <c r="U36" s="14">
        <v>6.1247773023584058</v>
      </c>
      <c r="V36" s="14">
        <v>6.2832293602675531</v>
      </c>
      <c r="W36" s="14">
        <v>6.7505786500323479</v>
      </c>
      <c r="X36" s="20">
        <v>7.1419747912850244</v>
      </c>
      <c r="AA36" s="116"/>
      <c r="AB36" s="13">
        <v>210</v>
      </c>
      <c r="AC36" s="14">
        <v>6.3743454697157063</v>
      </c>
      <c r="AD36" s="14">
        <v>6.720682324127381</v>
      </c>
      <c r="AE36" s="14">
        <v>6.9346554417746837</v>
      </c>
      <c r="AF36" s="14">
        <v>7.4432208760125267</v>
      </c>
      <c r="AG36" s="14">
        <v>8.4983824270014026</v>
      </c>
      <c r="AH36" s="14">
        <v>8.6045351604506202</v>
      </c>
      <c r="AI36" s="14">
        <v>9.4939275578740734</v>
      </c>
      <c r="AJ36" s="20">
        <v>10.236993344491301</v>
      </c>
    </row>
    <row r="37" spans="3:36" x14ac:dyDescent="0.25">
      <c r="C37" s="116"/>
      <c r="D37" s="13">
        <v>240</v>
      </c>
      <c r="E37" s="14">
        <v>4.5944351547451694</v>
      </c>
      <c r="F37" s="14">
        <v>4.8935002621339114</v>
      </c>
      <c r="G37" s="14">
        <v>5.2770576952649355</v>
      </c>
      <c r="H37" s="14">
        <v>5.5646766675974497</v>
      </c>
      <c r="I37" s="14">
        <v>6.1683505079131464</v>
      </c>
      <c r="J37" s="14">
        <v>6.4473807958416556</v>
      </c>
      <c r="K37" s="14">
        <v>7.2055276074282331</v>
      </c>
      <c r="L37" s="20">
        <v>7.8964067807409419</v>
      </c>
      <c r="O37" s="116"/>
      <c r="P37" s="13">
        <v>240</v>
      </c>
      <c r="Q37" s="14">
        <v>6.5399287327737889</v>
      </c>
      <c r="R37" s="14">
        <v>6.7287599731168966</v>
      </c>
      <c r="S37" s="14">
        <v>6.9175139128295182</v>
      </c>
      <c r="T37" s="14">
        <v>7.0451591542563596</v>
      </c>
      <c r="U37" s="14">
        <v>7.3363309861656099</v>
      </c>
      <c r="V37" s="14">
        <v>7.4749555145914455</v>
      </c>
      <c r="W37" s="14">
        <v>7.8639978427207682</v>
      </c>
      <c r="X37" s="20">
        <v>8.168889702904508</v>
      </c>
      <c r="AA37" s="116"/>
      <c r="AB37" s="13">
        <v>240</v>
      </c>
      <c r="AC37" s="14">
        <v>9.1980029641137477</v>
      </c>
      <c r="AD37" s="14">
        <v>9.4724961128581953</v>
      </c>
      <c r="AE37" s="14">
        <v>9.697219668968005</v>
      </c>
      <c r="AF37" s="14">
        <v>9.9246353979053552</v>
      </c>
      <c r="AG37" s="14">
        <v>10.281516651221486</v>
      </c>
      <c r="AH37" s="14">
        <v>10.536280707178111</v>
      </c>
      <c r="AI37" s="14">
        <v>11.098765471667944</v>
      </c>
      <c r="AJ37" s="20">
        <v>11.599971828889673</v>
      </c>
    </row>
    <row r="38" spans="3:36" x14ac:dyDescent="0.25">
      <c r="C38" s="116"/>
      <c r="D38" s="13">
        <v>270</v>
      </c>
      <c r="E38" s="14">
        <v>4.5669342433763589</v>
      </c>
      <c r="F38" s="14">
        <v>4.977861327014689</v>
      </c>
      <c r="G38" s="14">
        <v>5.4690753587242664</v>
      </c>
      <c r="H38" s="14">
        <v>5.8123977120553336</v>
      </c>
      <c r="I38" s="14">
        <v>6.5266883077835862</v>
      </c>
      <c r="J38" s="14">
        <v>6.8613808310811848</v>
      </c>
      <c r="K38" s="14">
        <v>7.717477878432911</v>
      </c>
      <c r="L38" s="20">
        <v>8.5436555721423382</v>
      </c>
      <c r="O38" s="116"/>
      <c r="P38" s="13">
        <v>270</v>
      </c>
      <c r="Q38" s="14">
        <v>6.6843071892119861</v>
      </c>
      <c r="R38" s="14">
        <v>6.9534313120291005</v>
      </c>
      <c r="S38" s="14">
        <v>7.1855298871294124</v>
      </c>
      <c r="T38" s="14">
        <v>7.3492535940317252</v>
      </c>
      <c r="U38" s="14">
        <v>7.7109541110610227</v>
      </c>
      <c r="V38" s="14">
        <v>7.8777971437831829</v>
      </c>
      <c r="W38" s="14">
        <v>8.3014247376274248</v>
      </c>
      <c r="X38" s="20">
        <v>8.6984635054254973</v>
      </c>
      <c r="AA38" s="116"/>
      <c r="AB38" s="13">
        <v>270</v>
      </c>
      <c r="AC38" s="14">
        <v>9.0737650109520231</v>
      </c>
      <c r="AD38" s="14">
        <v>9.4607700607724503</v>
      </c>
      <c r="AE38" s="14">
        <v>9.8704075188676192</v>
      </c>
      <c r="AF38" s="14">
        <v>10.135817390180268</v>
      </c>
      <c r="AG38" s="14">
        <v>10.688318266272987</v>
      </c>
      <c r="AH38" s="14">
        <v>10.949074151994642</v>
      </c>
      <c r="AI38" s="14">
        <v>11.585578126668565</v>
      </c>
      <c r="AJ38" s="20">
        <v>12.277130223924713</v>
      </c>
    </row>
    <row r="39" spans="3:36" x14ac:dyDescent="0.25">
      <c r="C39" s="116"/>
      <c r="D39" s="13">
        <v>300</v>
      </c>
      <c r="E39" s="14">
        <v>4.1751430934800453</v>
      </c>
      <c r="F39" s="14">
        <v>4.6319389313849362</v>
      </c>
      <c r="G39" s="14">
        <v>5.1482555491291286</v>
      </c>
      <c r="H39" s="14">
        <v>5.541659512336401</v>
      </c>
      <c r="I39" s="14">
        <v>6.5237678502809073</v>
      </c>
      <c r="J39" s="14">
        <v>6.9836603334486229</v>
      </c>
      <c r="K39" s="14">
        <v>8.1582485460819516</v>
      </c>
      <c r="L39" s="20">
        <v>9.3089164567169469</v>
      </c>
      <c r="O39" s="116"/>
      <c r="P39" s="13">
        <v>300</v>
      </c>
      <c r="Q39" s="14">
        <v>6.5738319366421774</v>
      </c>
      <c r="R39" s="14">
        <v>6.9076801755560613</v>
      </c>
      <c r="S39" s="14">
        <v>7.2286927550484812</v>
      </c>
      <c r="T39" s="14">
        <v>7.4790496188698956</v>
      </c>
      <c r="U39" s="14">
        <v>7.9874782145451624</v>
      </c>
      <c r="V39" s="14">
        <v>8.2284241486350069</v>
      </c>
      <c r="W39" s="14">
        <v>8.8315743388649626</v>
      </c>
      <c r="X39" s="20">
        <v>9.4969697538373659</v>
      </c>
      <c r="AA39" s="116"/>
      <c r="AB39" s="13">
        <v>300</v>
      </c>
      <c r="AC39" s="14">
        <v>9.0390935689640699</v>
      </c>
      <c r="AD39" s="14">
        <v>9.5236259536731982</v>
      </c>
      <c r="AE39" s="14">
        <v>9.9423835148584523</v>
      </c>
      <c r="AF39" s="14">
        <v>10.288189566458698</v>
      </c>
      <c r="AG39" s="14">
        <v>11.058650275620751</v>
      </c>
      <c r="AH39" s="14">
        <v>11.47804016156015</v>
      </c>
      <c r="AI39" s="14">
        <v>12.33991169283842</v>
      </c>
      <c r="AJ39" s="20">
        <v>13.454191938165172</v>
      </c>
    </row>
    <row r="40" spans="3:36" ht="15.75" thickBot="1" x14ac:dyDescent="0.3">
      <c r="C40" s="117"/>
      <c r="D40" s="13">
        <v>330</v>
      </c>
      <c r="E40" s="21">
        <v>4.6961859766331573</v>
      </c>
      <c r="F40" s="21">
        <v>5.1788436283217489</v>
      </c>
      <c r="G40" s="21">
        <v>5.7124671013101453</v>
      </c>
      <c r="H40" s="21">
        <v>6.1384809812481613</v>
      </c>
      <c r="I40" s="21">
        <v>7.0397428917105511</v>
      </c>
      <c r="J40" s="21">
        <v>7.431394862326818</v>
      </c>
      <c r="K40" s="21">
        <v>8.6630577614792958</v>
      </c>
      <c r="L40" s="22">
        <v>9.7914719042344789</v>
      </c>
      <c r="O40" s="117"/>
      <c r="P40" s="13">
        <v>330</v>
      </c>
      <c r="Q40" s="21">
        <v>7.1353006971023305</v>
      </c>
      <c r="R40" s="21">
        <v>7.4989317255942254</v>
      </c>
      <c r="S40" s="21">
        <v>7.9110806318730127</v>
      </c>
      <c r="T40" s="21">
        <v>8.1716350253135044</v>
      </c>
      <c r="U40" s="21">
        <v>8.7264126413586744</v>
      </c>
      <c r="V40" s="21">
        <v>8.9121364944961918</v>
      </c>
      <c r="W40" s="21">
        <v>9.601034394253487</v>
      </c>
      <c r="X40" s="22">
        <v>10.195239452414246</v>
      </c>
      <c r="AA40" s="117"/>
      <c r="AB40" s="13">
        <v>330</v>
      </c>
      <c r="AC40" s="21">
        <v>10.175188000392096</v>
      </c>
      <c r="AD40" s="21">
        <v>10.749403624079156</v>
      </c>
      <c r="AE40" s="21">
        <v>11.437613153072824</v>
      </c>
      <c r="AF40" s="21">
        <v>11.773676769753013</v>
      </c>
      <c r="AG40" s="21">
        <v>12.707795795725142</v>
      </c>
      <c r="AH40" s="21">
        <v>12.967268916076859</v>
      </c>
      <c r="AI40" s="21">
        <v>13.966187847439262</v>
      </c>
      <c r="AJ40" s="22">
        <v>14.873014564881508</v>
      </c>
    </row>
    <row r="42" spans="3:36" ht="20.25" x14ac:dyDescent="0.25">
      <c r="C42" s="122" t="s">
        <v>159</v>
      </c>
      <c r="D42" s="122"/>
      <c r="E42" s="122"/>
      <c r="F42" s="122"/>
      <c r="G42" s="122"/>
      <c r="H42" s="122"/>
      <c r="I42" s="122"/>
      <c r="J42" s="122"/>
      <c r="K42" s="122"/>
      <c r="L42" s="122"/>
      <c r="O42" s="122" t="s">
        <v>160</v>
      </c>
      <c r="P42" s="122"/>
      <c r="Q42" s="122"/>
      <c r="R42" s="122"/>
      <c r="S42" s="122"/>
      <c r="T42" s="122"/>
      <c r="U42" s="122"/>
      <c r="V42" s="122"/>
      <c r="W42" s="122"/>
      <c r="X42" s="122"/>
      <c r="AA42" s="122" t="s">
        <v>161</v>
      </c>
      <c r="AB42" s="122"/>
      <c r="AC42" s="122"/>
      <c r="AD42" s="122"/>
      <c r="AE42" s="122"/>
      <c r="AF42" s="122"/>
      <c r="AG42" s="122"/>
      <c r="AH42" s="122"/>
      <c r="AI42" s="122"/>
      <c r="AJ42" s="122"/>
    </row>
    <row r="43" spans="3:36" ht="18.75" x14ac:dyDescent="0.25">
      <c r="C43" s="114" t="s">
        <v>131</v>
      </c>
      <c r="D43" s="114"/>
      <c r="E43" s="123" t="s">
        <v>32</v>
      </c>
      <c r="F43" s="123"/>
      <c r="G43" s="123"/>
      <c r="H43" s="123"/>
      <c r="I43" s="123"/>
      <c r="J43" s="123"/>
      <c r="K43" s="123"/>
      <c r="L43" s="123"/>
      <c r="O43" s="114" t="s">
        <v>131</v>
      </c>
      <c r="P43" s="114"/>
      <c r="Q43" s="123" t="s">
        <v>32</v>
      </c>
      <c r="R43" s="123"/>
      <c r="S43" s="123"/>
      <c r="T43" s="123"/>
      <c r="U43" s="123"/>
      <c r="V43" s="123"/>
      <c r="W43" s="123"/>
      <c r="X43" s="123"/>
      <c r="AA43" s="114" t="s">
        <v>131</v>
      </c>
      <c r="AB43" s="114"/>
      <c r="AC43" s="123" t="s">
        <v>32</v>
      </c>
      <c r="AD43" s="123"/>
      <c r="AE43" s="123"/>
      <c r="AF43" s="123"/>
      <c r="AG43" s="123"/>
      <c r="AH43" s="123"/>
      <c r="AI43" s="123"/>
      <c r="AJ43" s="123"/>
    </row>
    <row r="44" spans="3:36" ht="16.5" thickBot="1" x14ac:dyDescent="0.3">
      <c r="C44" s="108"/>
      <c r="D44" s="108"/>
      <c r="E44" s="16">
        <v>1</v>
      </c>
      <c r="F44" s="16">
        <v>2</v>
      </c>
      <c r="G44" s="16">
        <v>5</v>
      </c>
      <c r="H44" s="16">
        <v>10</v>
      </c>
      <c r="I44" s="16">
        <v>50</v>
      </c>
      <c r="J44" s="16">
        <v>100</v>
      </c>
      <c r="K44" s="16">
        <v>1000</v>
      </c>
      <c r="L44" s="16">
        <v>10000</v>
      </c>
      <c r="O44" s="114"/>
      <c r="P44" s="114"/>
      <c r="Q44" s="12">
        <v>1</v>
      </c>
      <c r="R44" s="12">
        <v>2</v>
      </c>
      <c r="S44" s="12">
        <v>5</v>
      </c>
      <c r="T44" s="12">
        <v>10</v>
      </c>
      <c r="U44" s="12">
        <v>50</v>
      </c>
      <c r="V44" s="12">
        <v>100</v>
      </c>
      <c r="W44" s="12">
        <v>1000</v>
      </c>
      <c r="X44" s="12">
        <v>10000</v>
      </c>
      <c r="AA44" s="114"/>
      <c r="AB44" s="114"/>
      <c r="AC44" s="12">
        <v>1</v>
      </c>
      <c r="AD44" s="12">
        <v>2</v>
      </c>
      <c r="AE44" s="12">
        <v>5</v>
      </c>
      <c r="AF44" s="12">
        <v>10</v>
      </c>
      <c r="AG44" s="12">
        <v>50</v>
      </c>
      <c r="AH44" s="12">
        <v>100</v>
      </c>
      <c r="AI44" s="12">
        <v>1000</v>
      </c>
      <c r="AJ44" s="12">
        <v>10000</v>
      </c>
    </row>
    <row r="45" spans="3:36" ht="15.75" customHeight="1" x14ac:dyDescent="0.25">
      <c r="C45" s="115" t="s">
        <v>157</v>
      </c>
      <c r="D45" s="23" t="s">
        <v>133</v>
      </c>
      <c r="E45" s="18">
        <f>E15</f>
        <v>6.8121335546676614</v>
      </c>
      <c r="F45" s="18">
        <f t="shared" ref="F45:L45" si="0">F15</f>
        <v>7.3258353471750963</v>
      </c>
      <c r="G45" s="18">
        <f t="shared" si="0"/>
        <v>7.9532332936035202</v>
      </c>
      <c r="H45" s="18">
        <f t="shared" si="0"/>
        <v>8.390738032260785</v>
      </c>
      <c r="I45" s="18">
        <f t="shared" si="0"/>
        <v>9.3434469360590793</v>
      </c>
      <c r="J45" s="18">
        <f t="shared" si="0"/>
        <v>9.7152063329845504</v>
      </c>
      <c r="K45" s="18">
        <f t="shared" si="0"/>
        <v>10.8250334864997</v>
      </c>
      <c r="L45" s="18">
        <f t="shared" si="0"/>
        <v>11.883101124987094</v>
      </c>
      <c r="O45" s="115" t="s">
        <v>157</v>
      </c>
      <c r="P45" s="23" t="s">
        <v>133</v>
      </c>
      <c r="Q45" s="18">
        <v>8.3719763791877515</v>
      </c>
      <c r="R45" s="18">
        <v>8.6726363475607489</v>
      </c>
      <c r="S45" s="18">
        <v>9.0567974771726139</v>
      </c>
      <c r="T45" s="18">
        <v>9.3859350168259716</v>
      </c>
      <c r="U45" s="18">
        <v>9.871175369831743</v>
      </c>
      <c r="V45" s="18">
        <v>10.148160091271073</v>
      </c>
      <c r="W45" s="18">
        <v>10.701859661382979</v>
      </c>
      <c r="X45" s="18">
        <v>11.260852882394143</v>
      </c>
      <c r="AA45" s="115" t="s">
        <v>157</v>
      </c>
      <c r="AB45" s="23" t="s">
        <v>133</v>
      </c>
      <c r="AC45" s="18">
        <v>11.534096505170538</v>
      </c>
      <c r="AD45" s="18">
        <v>11.948651291176855</v>
      </c>
      <c r="AE45" s="18">
        <v>12.657876590427856</v>
      </c>
      <c r="AF45" s="18">
        <v>13.139065223293263</v>
      </c>
      <c r="AG45" s="18">
        <v>13.938565252114849</v>
      </c>
      <c r="AH45" s="18">
        <v>14.251839619847731</v>
      </c>
      <c r="AI45" s="18">
        <v>15.286469910378791</v>
      </c>
      <c r="AJ45" s="18">
        <v>16.35355343894317</v>
      </c>
    </row>
    <row r="46" spans="3:36" x14ac:dyDescent="0.25">
      <c r="C46" s="116"/>
      <c r="D46" s="15" t="s">
        <v>44</v>
      </c>
      <c r="E46" s="14">
        <v>5.6273615556481147</v>
      </c>
      <c r="F46" s="14">
        <v>6.3155380264072969</v>
      </c>
      <c r="G46" s="14">
        <v>7.0414803157459174</v>
      </c>
      <c r="H46" s="14">
        <v>7.5967462660091991</v>
      </c>
      <c r="I46" s="14">
        <v>8.6682112463464094</v>
      </c>
      <c r="J46" s="14">
        <v>9.1229778773061607</v>
      </c>
      <c r="K46" s="14">
        <v>10.36344361321523</v>
      </c>
      <c r="L46" s="20">
        <v>11.433086946013541</v>
      </c>
      <c r="O46" s="116"/>
      <c r="P46" s="15" t="s">
        <v>44</v>
      </c>
      <c r="Q46" s="14">
        <v>7.6093380850845129</v>
      </c>
      <c r="R46" s="14">
        <v>7.813857189901432</v>
      </c>
      <c r="S46" s="14">
        <v>8.41054870999446</v>
      </c>
      <c r="T46" s="14">
        <v>8.8494404123042933</v>
      </c>
      <c r="U46" s="14">
        <v>9.4847131013391586</v>
      </c>
      <c r="V46" s="14">
        <v>9.7474540584541796</v>
      </c>
      <c r="W46" s="14">
        <v>10.388566015419066</v>
      </c>
      <c r="X46" s="20">
        <v>10.926215905708768</v>
      </c>
      <c r="AA46" s="116"/>
      <c r="AB46" s="15" t="s">
        <v>44</v>
      </c>
      <c r="AC46" s="14">
        <v>10.361584882854594</v>
      </c>
      <c r="AD46" s="14">
        <v>10.653872775397593</v>
      </c>
      <c r="AE46" s="14">
        <v>11.536985094152749</v>
      </c>
      <c r="AF46" s="14">
        <v>12.222103257111295</v>
      </c>
      <c r="AG46" s="14">
        <v>13.253294012357022</v>
      </c>
      <c r="AH46" s="14">
        <v>13.758865605171552</v>
      </c>
      <c r="AI46" s="14">
        <v>14.789143987420253</v>
      </c>
      <c r="AJ46" s="20">
        <v>15.812375741095044</v>
      </c>
    </row>
    <row r="47" spans="3:36" x14ac:dyDescent="0.25">
      <c r="C47" s="116"/>
      <c r="D47" s="15" t="s">
        <v>45</v>
      </c>
      <c r="E47" s="14">
        <v>5.1209157428824277</v>
      </c>
      <c r="F47" s="14">
        <v>5.8339782725663794</v>
      </c>
      <c r="G47" s="14">
        <v>6.5323688933898509</v>
      </c>
      <c r="H47" s="14">
        <v>7.0993055893937997</v>
      </c>
      <c r="I47" s="14">
        <v>8.1460622117784212</v>
      </c>
      <c r="J47" s="14">
        <v>8.5505588687138534</v>
      </c>
      <c r="K47" s="14">
        <v>9.8032734712152632</v>
      </c>
      <c r="L47" s="20">
        <v>10.90675869114337</v>
      </c>
      <c r="O47" s="116"/>
      <c r="P47" s="15" t="s">
        <v>45</v>
      </c>
      <c r="Q47" s="14">
        <v>7.2638107080995162</v>
      </c>
      <c r="R47" s="14">
        <v>7.6412377865979</v>
      </c>
      <c r="S47" s="14">
        <v>8.1879185335777454</v>
      </c>
      <c r="T47" s="14">
        <v>8.4733503493809188</v>
      </c>
      <c r="U47" s="14">
        <v>9.116730238743914</v>
      </c>
      <c r="V47" s="14">
        <v>9.3803945255212771</v>
      </c>
      <c r="W47" s="14">
        <v>10.092439562804163</v>
      </c>
      <c r="X47" s="20">
        <v>10.725450832273385</v>
      </c>
      <c r="AA47" s="116"/>
      <c r="AB47" s="15" t="s">
        <v>45</v>
      </c>
      <c r="AC47" s="14">
        <v>10.225704518428524</v>
      </c>
      <c r="AD47" s="14">
        <v>10.383978384403198</v>
      </c>
      <c r="AE47" s="14">
        <v>11.191476358784131</v>
      </c>
      <c r="AF47" s="14">
        <v>11.62005222947896</v>
      </c>
      <c r="AG47" s="14">
        <v>12.645692975853617</v>
      </c>
      <c r="AH47" s="14">
        <v>13.140903244126431</v>
      </c>
      <c r="AI47" s="14">
        <v>14.207509360645389</v>
      </c>
      <c r="AJ47" s="20">
        <v>15.369977965529433</v>
      </c>
    </row>
    <row r="48" spans="3:36" x14ac:dyDescent="0.25">
      <c r="C48" s="116"/>
      <c r="D48" s="15" t="s">
        <v>46</v>
      </c>
      <c r="E48" s="14">
        <v>4.3937588552961193</v>
      </c>
      <c r="F48" s="14">
        <v>5.0355263347365451</v>
      </c>
      <c r="G48" s="14">
        <v>5.9017025566586145</v>
      </c>
      <c r="H48" s="14">
        <v>6.3731616899397938</v>
      </c>
      <c r="I48" s="14">
        <v>7.4026779103940425</v>
      </c>
      <c r="J48" s="14">
        <v>7.8436058550335481</v>
      </c>
      <c r="K48" s="14">
        <v>9.0081628000552261</v>
      </c>
      <c r="L48" s="20">
        <v>10.119996729070438</v>
      </c>
      <c r="O48" s="116"/>
      <c r="P48" s="15" t="s">
        <v>46</v>
      </c>
      <c r="Q48" s="14">
        <v>6.6967697983182433</v>
      </c>
      <c r="R48" s="14">
        <v>7.0697822678422666</v>
      </c>
      <c r="S48" s="14">
        <v>7.7460976251401785</v>
      </c>
      <c r="T48" s="14">
        <v>8.0595840063773458</v>
      </c>
      <c r="U48" s="14">
        <v>8.6988583906264818</v>
      </c>
      <c r="V48" s="14">
        <v>8.9891601802120569</v>
      </c>
      <c r="W48" s="14">
        <v>9.6665098520099342</v>
      </c>
      <c r="X48" s="20">
        <v>10.293622868822727</v>
      </c>
      <c r="AA48" s="116"/>
      <c r="AB48" s="15" t="s">
        <v>46</v>
      </c>
      <c r="AC48" s="14">
        <v>9.3609962989470521</v>
      </c>
      <c r="AD48" s="14">
        <v>9.8256071197851309</v>
      </c>
      <c r="AE48" s="14">
        <v>10.963211724413858</v>
      </c>
      <c r="AF48" s="14">
        <v>11.173016614237653</v>
      </c>
      <c r="AG48" s="14">
        <v>12.312510916435356</v>
      </c>
      <c r="AH48" s="14">
        <v>12.863581664184029</v>
      </c>
      <c r="AI48" s="14">
        <v>13.972292051321357</v>
      </c>
      <c r="AJ48" s="20">
        <v>15.136997953140886</v>
      </c>
    </row>
    <row r="49" spans="3:36" x14ac:dyDescent="0.25">
      <c r="C49" s="116"/>
      <c r="D49" s="15" t="s">
        <v>47</v>
      </c>
      <c r="E49" s="14">
        <v>3.517423764580343</v>
      </c>
      <c r="F49" s="14">
        <v>4.2106258811203103</v>
      </c>
      <c r="G49" s="14">
        <v>5.1904815682514052</v>
      </c>
      <c r="H49" s="14">
        <v>5.6665183194896454</v>
      </c>
      <c r="I49" s="14">
        <v>6.8080962144239958</v>
      </c>
      <c r="J49" s="14">
        <v>7.2489982205005985</v>
      </c>
      <c r="K49" s="14">
        <v>8.5087535880612073</v>
      </c>
      <c r="L49" s="20">
        <v>9.6280066487976921</v>
      </c>
      <c r="O49" s="116"/>
      <c r="P49" s="15" t="s">
        <v>47</v>
      </c>
      <c r="Q49" s="14">
        <v>6.1471936259935198</v>
      </c>
      <c r="R49" s="14">
        <v>6.5398994674835036</v>
      </c>
      <c r="S49" s="14">
        <v>7.4622331080888964</v>
      </c>
      <c r="T49" s="14">
        <v>7.8652173701574517</v>
      </c>
      <c r="U49" s="14">
        <v>8.4354142340145408</v>
      </c>
      <c r="V49" s="14">
        <v>8.6763876254893351</v>
      </c>
      <c r="W49" s="14">
        <v>9.4093030178303092</v>
      </c>
      <c r="X49" s="20">
        <v>10.037873785024942</v>
      </c>
      <c r="AA49" s="116"/>
      <c r="AB49" s="15" t="s">
        <v>47</v>
      </c>
      <c r="AC49" s="14">
        <v>8.7261829596486091</v>
      </c>
      <c r="AD49" s="14">
        <v>9.241987154651909</v>
      </c>
      <c r="AE49" s="14">
        <v>10.80859147396542</v>
      </c>
      <c r="AF49" s="14">
        <v>11.537607582418106</v>
      </c>
      <c r="AG49" s="14">
        <v>12.290081549722283</v>
      </c>
      <c r="AH49" s="14">
        <v>12.742574108649235</v>
      </c>
      <c r="AI49" s="14">
        <v>13.951186906173929</v>
      </c>
      <c r="AJ49" s="20">
        <v>15.049291808954843</v>
      </c>
    </row>
    <row r="50" spans="3:36" x14ac:dyDescent="0.25">
      <c r="C50" s="116"/>
      <c r="D50" s="15" t="s">
        <v>48</v>
      </c>
      <c r="E50" s="14">
        <v>3.0395894113565163</v>
      </c>
      <c r="F50" s="14">
        <v>3.671566425382518</v>
      </c>
      <c r="G50" s="14">
        <v>4.4169518137200132</v>
      </c>
      <c r="H50" s="14">
        <v>4.8933106800612354</v>
      </c>
      <c r="I50" s="14">
        <v>6.0171043183908806</v>
      </c>
      <c r="J50" s="14">
        <v>6.4020020359936956</v>
      </c>
      <c r="K50" s="14">
        <v>7.7050593986030806</v>
      </c>
      <c r="L50" s="20">
        <v>8.7965634977311442</v>
      </c>
      <c r="O50" s="116"/>
      <c r="P50" s="15" t="s">
        <v>48</v>
      </c>
      <c r="Q50" s="14">
        <v>5.634867421541589</v>
      </c>
      <c r="R50" s="14">
        <v>6.2545121930598011</v>
      </c>
      <c r="S50" s="14">
        <v>6.7700799475602587</v>
      </c>
      <c r="T50" s="14">
        <v>7.1775813832550517</v>
      </c>
      <c r="U50" s="14">
        <v>7.9108204232988282</v>
      </c>
      <c r="V50" s="14">
        <v>8.1335246392111067</v>
      </c>
      <c r="W50" s="14">
        <v>8.8214176237548401</v>
      </c>
      <c r="X50" s="20">
        <v>9.476870180499553</v>
      </c>
      <c r="AA50" s="116"/>
      <c r="AB50" s="15" t="s">
        <v>48</v>
      </c>
      <c r="AC50" s="14">
        <v>7.8288848294292652</v>
      </c>
      <c r="AD50" s="14">
        <v>8.8705560532699046</v>
      </c>
      <c r="AE50" s="14">
        <v>9.5622476001375833</v>
      </c>
      <c r="AF50" s="14">
        <v>10.208362828517146</v>
      </c>
      <c r="AG50" s="14">
        <v>11.310182982720411</v>
      </c>
      <c r="AH50" s="14">
        <v>11.646412117655283</v>
      </c>
      <c r="AI50" s="14">
        <v>12.85299434422271</v>
      </c>
      <c r="AJ50" s="20">
        <v>13.900189971947041</v>
      </c>
    </row>
    <row r="51" spans="3:36" x14ac:dyDescent="0.25">
      <c r="C51" s="116"/>
      <c r="D51" s="15" t="s">
        <v>49</v>
      </c>
      <c r="E51" s="14">
        <v>2.9756149102009068</v>
      </c>
      <c r="F51" s="14">
        <v>3.4129916635477167</v>
      </c>
      <c r="G51" s="14">
        <v>4.0858123918041747</v>
      </c>
      <c r="H51" s="14">
        <v>4.5168219234976128</v>
      </c>
      <c r="I51" s="14">
        <v>5.5122766253868463</v>
      </c>
      <c r="J51" s="14">
        <v>5.9166180218819058</v>
      </c>
      <c r="K51" s="14">
        <v>7.1132203203012976</v>
      </c>
      <c r="L51" s="20">
        <v>8.1246495769984719</v>
      </c>
      <c r="O51" s="116"/>
      <c r="P51" s="15" t="s">
        <v>49</v>
      </c>
      <c r="Q51" s="14">
        <v>5.5925319765803412</v>
      </c>
      <c r="R51" s="14">
        <v>5.9624877647411489</v>
      </c>
      <c r="S51" s="14">
        <v>6.6221033213680114</v>
      </c>
      <c r="T51" s="14">
        <v>6.7867630356651532</v>
      </c>
      <c r="U51" s="14">
        <v>7.4652509540324914</v>
      </c>
      <c r="V51" s="14">
        <v>7.6770628595074237</v>
      </c>
      <c r="W51" s="14">
        <v>8.4127312493526034</v>
      </c>
      <c r="X51" s="20">
        <v>9.0268608309537868</v>
      </c>
      <c r="AA51" s="116"/>
      <c r="AB51" s="15" t="s">
        <v>49</v>
      </c>
      <c r="AC51" s="14">
        <v>8.0372638772715987</v>
      </c>
      <c r="AD51" s="14">
        <v>8.4751308559659808</v>
      </c>
      <c r="AE51" s="14">
        <v>9.6323590262730949</v>
      </c>
      <c r="AF51" s="14">
        <v>9.468047485861117</v>
      </c>
      <c r="AG51" s="14">
        <v>10.41622636778016</v>
      </c>
      <c r="AH51" s="14">
        <v>10.788498420621071</v>
      </c>
      <c r="AI51" s="14">
        <v>11.809571809785249</v>
      </c>
      <c r="AJ51" s="20">
        <v>12.766793576356305</v>
      </c>
    </row>
    <row r="52" spans="3:36" x14ac:dyDescent="0.25">
      <c r="C52" s="116"/>
      <c r="D52" s="15" t="s">
        <v>50</v>
      </c>
      <c r="E52" s="14">
        <v>2.9940866046265913</v>
      </c>
      <c r="F52" s="14">
        <v>3.5518914737355836</v>
      </c>
      <c r="G52" s="14">
        <v>4.1382837665273957</v>
      </c>
      <c r="H52" s="14">
        <v>4.6293310166132686</v>
      </c>
      <c r="I52" s="14">
        <v>5.6105578456782723</v>
      </c>
      <c r="J52" s="14">
        <v>5.9904800478091342</v>
      </c>
      <c r="K52" s="14">
        <v>7.1964239134627697</v>
      </c>
      <c r="L52" s="20">
        <v>8.2332904973653491</v>
      </c>
      <c r="O52" s="116"/>
      <c r="P52" s="15" t="s">
        <v>50</v>
      </c>
      <c r="Q52" s="14">
        <v>5.7186494295199797</v>
      </c>
      <c r="R52" s="14">
        <v>6.1092867689396764</v>
      </c>
      <c r="S52" s="14">
        <v>6.5244893733610159</v>
      </c>
      <c r="T52" s="14">
        <v>7.1132385705446657</v>
      </c>
      <c r="U52" s="14">
        <v>7.5259332833957346</v>
      </c>
      <c r="V52" s="14">
        <v>7.7895494432283652</v>
      </c>
      <c r="W52" s="14">
        <v>8.4606416476749136</v>
      </c>
      <c r="X52" s="20">
        <v>8.9719038896616716</v>
      </c>
      <c r="AA52" s="116"/>
      <c r="AB52" s="15" t="s">
        <v>50</v>
      </c>
      <c r="AC52" s="14">
        <v>8.048627786431739</v>
      </c>
      <c r="AD52" s="14">
        <v>8.6108187063554631</v>
      </c>
      <c r="AE52" s="14">
        <v>9.1286704687138158</v>
      </c>
      <c r="AF52" s="14">
        <v>10.365232127892261</v>
      </c>
      <c r="AG52" s="14">
        <v>10.610456869455271</v>
      </c>
      <c r="AH52" s="14">
        <v>10.977988941881573</v>
      </c>
      <c r="AI52" s="14">
        <v>12.036539410935921</v>
      </c>
      <c r="AJ52" s="20">
        <v>12.92837204120597</v>
      </c>
    </row>
    <row r="53" spans="3:36" x14ac:dyDescent="0.25">
      <c r="C53" s="116"/>
      <c r="D53" s="15" t="s">
        <v>51</v>
      </c>
      <c r="E53" s="14">
        <v>3.2608426942634736</v>
      </c>
      <c r="F53" s="14">
        <v>3.8296035135476258</v>
      </c>
      <c r="G53" s="14">
        <v>4.5389012109747071</v>
      </c>
      <c r="H53" s="14">
        <v>5.0702293645814205</v>
      </c>
      <c r="I53" s="14">
        <v>6.1063952181299204</v>
      </c>
      <c r="J53" s="14">
        <v>6.5095127828324619</v>
      </c>
      <c r="K53" s="14">
        <v>7.7122721557941851</v>
      </c>
      <c r="L53" s="20">
        <v>8.7130747403160651</v>
      </c>
      <c r="O53" s="116"/>
      <c r="P53" s="15" t="s">
        <v>51</v>
      </c>
      <c r="Q53" s="14">
        <v>5.9402287602599975</v>
      </c>
      <c r="R53" s="14">
        <v>6.3341420106665538</v>
      </c>
      <c r="S53" s="14">
        <v>6.8215510117530505</v>
      </c>
      <c r="T53" s="14">
        <v>7.2251812836418665</v>
      </c>
      <c r="U53" s="14">
        <v>7.8759066551668244</v>
      </c>
      <c r="V53" s="14">
        <v>8.0894000143627665</v>
      </c>
      <c r="W53" s="14">
        <v>8.7787122899136811</v>
      </c>
      <c r="X53" s="20">
        <v>9.3018895287790837</v>
      </c>
      <c r="AA53" s="116"/>
      <c r="AB53" s="15" t="s">
        <v>51</v>
      </c>
      <c r="AC53" s="14">
        <v>8.4619843839403863</v>
      </c>
      <c r="AD53" s="14">
        <v>8.8722425469356327</v>
      </c>
      <c r="AE53" s="14">
        <v>9.5251717963147318</v>
      </c>
      <c r="AF53" s="14">
        <v>10.109912197554017</v>
      </c>
      <c r="AG53" s="14">
        <v>11.050071066794112</v>
      </c>
      <c r="AH53" s="14">
        <v>11.486655098695959</v>
      </c>
      <c r="AI53" s="14">
        <v>12.510413387935706</v>
      </c>
      <c r="AJ53" s="20">
        <v>13.439077005301588</v>
      </c>
    </row>
    <row r="54" spans="3:36" x14ac:dyDescent="0.25">
      <c r="C54" s="116"/>
      <c r="D54" s="15" t="s">
        <v>52</v>
      </c>
      <c r="E54" s="14">
        <v>4.0180535329769898</v>
      </c>
      <c r="F54" s="14">
        <v>4.5745807488822852</v>
      </c>
      <c r="G54" s="14">
        <v>5.386032907848171</v>
      </c>
      <c r="H54" s="14">
        <v>5.8375727670878845</v>
      </c>
      <c r="I54" s="14">
        <v>6.857653370044078</v>
      </c>
      <c r="J54" s="14">
        <v>7.2575882694075551</v>
      </c>
      <c r="K54" s="14">
        <v>8.4929952538599807</v>
      </c>
      <c r="L54" s="20">
        <v>9.5977741153113723</v>
      </c>
      <c r="O54" s="116"/>
      <c r="P54" s="15" t="s">
        <v>52</v>
      </c>
      <c r="Q54" s="14">
        <v>6.5048890067727836</v>
      </c>
      <c r="R54" s="14">
        <v>6.7821305278475794</v>
      </c>
      <c r="S54" s="14">
        <v>7.3961560766831154</v>
      </c>
      <c r="T54" s="14">
        <v>7.7151167221133674</v>
      </c>
      <c r="U54" s="14">
        <v>8.3343104520688254</v>
      </c>
      <c r="V54" s="14">
        <v>8.5630192053490308</v>
      </c>
      <c r="W54" s="14">
        <v>9.3135323967847814</v>
      </c>
      <c r="X54" s="20">
        <v>9.9583057970345852</v>
      </c>
      <c r="AA54" s="116"/>
      <c r="AB54" s="15" t="s">
        <v>52</v>
      </c>
      <c r="AC54" s="14">
        <v>9.05410900235543</v>
      </c>
      <c r="AD54" s="14">
        <v>9.3675652141764782</v>
      </c>
      <c r="AE54" s="14">
        <v>10.036930856446785</v>
      </c>
      <c r="AF54" s="14">
        <v>10.753397260445801</v>
      </c>
      <c r="AG54" s="14">
        <v>11.679107100111752</v>
      </c>
      <c r="AH54" s="14">
        <v>11.968525302343064</v>
      </c>
      <c r="AI54" s="14">
        <v>13.157007943114609</v>
      </c>
      <c r="AJ54" s="20">
        <v>14.129459178195404</v>
      </c>
    </row>
    <row r="55" spans="3:36" x14ac:dyDescent="0.25">
      <c r="C55" s="116"/>
      <c r="D55" s="15" t="s">
        <v>53</v>
      </c>
      <c r="E55" s="14">
        <v>4.7086118573803279</v>
      </c>
      <c r="F55" s="14">
        <v>5.3631779689495058</v>
      </c>
      <c r="G55" s="14">
        <v>6.1246412061377757</v>
      </c>
      <c r="H55" s="14">
        <v>6.6400083336408811</v>
      </c>
      <c r="I55" s="14">
        <v>7.7709343386343654</v>
      </c>
      <c r="J55" s="14">
        <v>8.2039148539820381</v>
      </c>
      <c r="K55" s="14">
        <v>9.4575510904468967</v>
      </c>
      <c r="L55" s="20">
        <v>10.526117886599646</v>
      </c>
      <c r="O55" s="116"/>
      <c r="P55" s="15" t="s">
        <v>53</v>
      </c>
      <c r="Q55" s="14">
        <v>6.906952346202103</v>
      </c>
      <c r="R55" s="14">
        <v>7.2838395492990236</v>
      </c>
      <c r="S55" s="14">
        <v>7.8206794468164125</v>
      </c>
      <c r="T55" s="14">
        <v>8.2411360111063434</v>
      </c>
      <c r="U55" s="14">
        <v>8.9661646426516999</v>
      </c>
      <c r="V55" s="14">
        <v>9.2814193595195214</v>
      </c>
      <c r="W55" s="14">
        <v>10.012958272373341</v>
      </c>
      <c r="X55" s="20">
        <v>10.587564397945656</v>
      </c>
      <c r="AA55" s="116"/>
      <c r="AB55" s="15" t="s">
        <v>53</v>
      </c>
      <c r="AC55" s="14">
        <v>9.4266408878188752</v>
      </c>
      <c r="AD55" s="14">
        <v>10.137949243067395</v>
      </c>
      <c r="AE55" s="14">
        <v>10.691561158477592</v>
      </c>
      <c r="AF55" s="14">
        <v>11.434333547182</v>
      </c>
      <c r="AG55" s="14">
        <v>12.473844966464002</v>
      </c>
      <c r="AH55" s="14">
        <v>13.059654205401664</v>
      </c>
      <c r="AI55" s="14">
        <v>14.173632023641336</v>
      </c>
      <c r="AJ55" s="20">
        <v>14.924448655536331</v>
      </c>
    </row>
    <row r="56" spans="3:36" x14ac:dyDescent="0.25">
      <c r="C56" s="116"/>
      <c r="D56" s="15" t="s">
        <v>54</v>
      </c>
      <c r="E56" s="14">
        <v>5.108597126081218</v>
      </c>
      <c r="F56" s="14">
        <v>6.0256411062482753</v>
      </c>
      <c r="G56" s="14">
        <v>6.6603105765945658</v>
      </c>
      <c r="H56" s="14">
        <v>7.1479224258443512</v>
      </c>
      <c r="I56" s="14">
        <v>8.276169535760955</v>
      </c>
      <c r="J56" s="14">
        <v>8.7111084237192795</v>
      </c>
      <c r="K56" s="14">
        <v>9.9042264398124136</v>
      </c>
      <c r="L56" s="20">
        <v>11.000441358179854</v>
      </c>
      <c r="O56" s="116"/>
      <c r="P56" s="15" t="s">
        <v>54</v>
      </c>
      <c r="Q56" s="14">
        <v>7.1854980886202142</v>
      </c>
      <c r="R56" s="14">
        <v>8.0932731677880181</v>
      </c>
      <c r="S56" s="14">
        <v>8.2078220739342562</v>
      </c>
      <c r="T56" s="14">
        <v>8.5643470966464523</v>
      </c>
      <c r="U56" s="14">
        <v>9.3180276917995801</v>
      </c>
      <c r="V56" s="14">
        <v>9.5555045500209221</v>
      </c>
      <c r="W56" s="14">
        <v>10.271255082022602</v>
      </c>
      <c r="X56" s="20">
        <v>10.818532186952266</v>
      </c>
      <c r="AA56" s="116"/>
      <c r="AB56" s="15" t="s">
        <v>54</v>
      </c>
      <c r="AC56" s="14">
        <v>9.7579985288636859</v>
      </c>
      <c r="AD56" s="14">
        <v>11.537485639894312</v>
      </c>
      <c r="AE56" s="14">
        <v>11.359774110934733</v>
      </c>
      <c r="AF56" s="14">
        <v>11.919530634643113</v>
      </c>
      <c r="AG56" s="14">
        <v>13.097664085836852</v>
      </c>
      <c r="AH56" s="14">
        <v>13.476688722787232</v>
      </c>
      <c r="AI56" s="14">
        <v>14.593710250304865</v>
      </c>
      <c r="AJ56" s="20">
        <v>15.491249092758721</v>
      </c>
    </row>
    <row r="57" spans="3:36" ht="15.75" thickBot="1" x14ac:dyDescent="0.3">
      <c r="C57" s="117"/>
      <c r="D57" s="24" t="s">
        <v>55</v>
      </c>
      <c r="E57" s="21">
        <v>5.4101196699251659</v>
      </c>
      <c r="F57" s="21">
        <v>6.0844924215691236</v>
      </c>
      <c r="G57" s="21">
        <v>6.9173312089315688</v>
      </c>
      <c r="H57" s="21">
        <v>7.4425029310943804</v>
      </c>
      <c r="I57" s="21">
        <v>8.5248281997357509</v>
      </c>
      <c r="J57" s="21">
        <v>8.9343467465836763</v>
      </c>
      <c r="K57" s="21">
        <v>10.158763922860217</v>
      </c>
      <c r="L57" s="22">
        <v>11.281152479625062</v>
      </c>
      <c r="O57" s="117"/>
      <c r="P57" s="24" t="s">
        <v>55</v>
      </c>
      <c r="Q57" s="21">
        <v>7.5101314621074078</v>
      </c>
      <c r="R57" s="21">
        <v>7.9728181809397229</v>
      </c>
      <c r="S57" s="21">
        <v>8.4069583277532391</v>
      </c>
      <c r="T57" s="21">
        <v>8.6720807731178375</v>
      </c>
      <c r="U57" s="21">
        <v>9.3437227255817294</v>
      </c>
      <c r="V57" s="21">
        <v>9.6063839411047951</v>
      </c>
      <c r="W57" s="21">
        <v>10.295120111048393</v>
      </c>
      <c r="X57" s="22">
        <v>10.947700067915646</v>
      </c>
      <c r="AA57" s="117"/>
      <c r="AB57" s="24" t="s">
        <v>55</v>
      </c>
      <c r="AC57" s="21">
        <v>10.298041871444539</v>
      </c>
      <c r="AD57" s="21">
        <v>10.923285014826805</v>
      </c>
      <c r="AE57" s="21">
        <v>11.594981588883234</v>
      </c>
      <c r="AF57" s="21">
        <v>11.938860901581483</v>
      </c>
      <c r="AG57" s="21">
        <v>13.138951663355941</v>
      </c>
      <c r="AH57" s="21">
        <v>13.565362516605383</v>
      </c>
      <c r="AI57" s="21">
        <v>14.812960625781383</v>
      </c>
      <c r="AJ57" s="22">
        <v>15.84116214577063</v>
      </c>
    </row>
    <row r="58" spans="3:36" ht="15.75" customHeight="1" x14ac:dyDescent="0.25">
      <c r="C58" s="115" t="s">
        <v>158</v>
      </c>
      <c r="D58" s="23" t="s">
        <v>133</v>
      </c>
      <c r="E58" s="18">
        <f>E28</f>
        <v>5.3268379135435824</v>
      </c>
      <c r="F58" s="18">
        <f t="shared" ref="F58:L58" si="1">F28</f>
        <v>5.6956172503164577</v>
      </c>
      <c r="G58" s="18">
        <f t="shared" si="1"/>
        <v>6.1685301603471148</v>
      </c>
      <c r="H58" s="18">
        <f t="shared" si="1"/>
        <v>6.5160669290996527</v>
      </c>
      <c r="I58" s="18">
        <f t="shared" si="1"/>
        <v>7.3230173034667994</v>
      </c>
      <c r="J58" s="18">
        <f t="shared" si="1"/>
        <v>7.6967281160957493</v>
      </c>
      <c r="K58" s="18">
        <f t="shared" si="1"/>
        <v>8.8046145131694082</v>
      </c>
      <c r="L58" s="18">
        <f t="shared" si="1"/>
        <v>9.900251253171616</v>
      </c>
      <c r="O58" s="115" t="s">
        <v>158</v>
      </c>
      <c r="P58" s="23" t="s">
        <v>133</v>
      </c>
      <c r="Q58" s="18">
        <v>7.3140378237603185</v>
      </c>
      <c r="R58" s="18">
        <v>7.5968129900380053</v>
      </c>
      <c r="S58" s="18">
        <v>7.9885720680842445</v>
      </c>
      <c r="T58" s="18">
        <v>8.1229036813711186</v>
      </c>
      <c r="U58" s="18">
        <v>8.6459713660156812</v>
      </c>
      <c r="V58" s="18">
        <v>8.9251299379025077</v>
      </c>
      <c r="W58" s="18">
        <v>9.5327176351309433</v>
      </c>
      <c r="X58" s="18">
        <v>10.128749300250288</v>
      </c>
      <c r="AA58" s="115" t="s">
        <v>158</v>
      </c>
      <c r="AB58" s="23" t="s">
        <v>133</v>
      </c>
      <c r="AC58" s="18">
        <v>10.127802366041294</v>
      </c>
      <c r="AD58" s="18">
        <v>10.513318990476277</v>
      </c>
      <c r="AE58" s="18">
        <v>11.228322246922765</v>
      </c>
      <c r="AF58" s="18">
        <v>11.533051048891206</v>
      </c>
      <c r="AG58" s="18">
        <v>12.396685149177813</v>
      </c>
      <c r="AH58" s="18">
        <v>12.744333342111961</v>
      </c>
      <c r="AI58" s="18">
        <v>13.724872868618545</v>
      </c>
      <c r="AJ58" s="18">
        <v>14.721321076651664</v>
      </c>
    </row>
    <row r="59" spans="3:36" x14ac:dyDescent="0.25">
      <c r="C59" s="116"/>
      <c r="D59" s="15" t="s">
        <v>44</v>
      </c>
      <c r="E59" s="14">
        <v>4.3298720632865031</v>
      </c>
      <c r="F59" s="14">
        <v>4.8163237206414866</v>
      </c>
      <c r="G59" s="14">
        <v>5.3324753131981764</v>
      </c>
      <c r="H59" s="14">
        <v>5.7650199643704338</v>
      </c>
      <c r="I59" s="14">
        <v>6.6505810935132192</v>
      </c>
      <c r="J59" s="14">
        <v>7.0658258268512304</v>
      </c>
      <c r="K59" s="14">
        <v>8.2782167393493431</v>
      </c>
      <c r="L59" s="20">
        <v>9.5137080527111042</v>
      </c>
      <c r="O59" s="116"/>
      <c r="P59" s="15" t="s">
        <v>44</v>
      </c>
      <c r="Q59" s="14">
        <v>6.5761198747808667</v>
      </c>
      <c r="R59" s="14">
        <v>6.8050744420642335</v>
      </c>
      <c r="S59" s="14">
        <v>7.3698766259789732</v>
      </c>
      <c r="T59" s="14">
        <v>7.4052637539342507</v>
      </c>
      <c r="U59" s="14">
        <v>8.3839346830556618</v>
      </c>
      <c r="V59" s="14">
        <v>8.4785147957255553</v>
      </c>
      <c r="W59" s="14">
        <v>9.3018707163783567</v>
      </c>
      <c r="X59" s="20">
        <v>10.001553703289758</v>
      </c>
      <c r="AA59" s="116"/>
      <c r="AB59" s="15" t="s">
        <v>44</v>
      </c>
      <c r="AC59" s="14">
        <v>9.0967352281956888</v>
      </c>
      <c r="AD59" s="14">
        <v>9.3339121831970377</v>
      </c>
      <c r="AE59" s="14">
        <v>10.228526738398287</v>
      </c>
      <c r="AF59" s="14">
        <v>10.292368990106663</v>
      </c>
      <c r="AG59" s="14">
        <v>11.896528356189668</v>
      </c>
      <c r="AH59" s="14">
        <v>11.964600807767983</v>
      </c>
      <c r="AI59" s="14">
        <v>13.338921856305237</v>
      </c>
      <c r="AJ59" s="20">
        <v>14.429701191006387</v>
      </c>
    </row>
    <row r="60" spans="3:36" x14ac:dyDescent="0.25">
      <c r="C60" s="116"/>
      <c r="D60" s="15" t="s">
        <v>45</v>
      </c>
      <c r="E60" s="14">
        <v>4.115026618025186</v>
      </c>
      <c r="F60" s="14">
        <v>4.5628506054179354</v>
      </c>
      <c r="G60" s="14">
        <v>5.1506753604662148</v>
      </c>
      <c r="H60" s="14">
        <v>5.5546921247692538</v>
      </c>
      <c r="I60" s="14">
        <v>6.3950813164880298</v>
      </c>
      <c r="J60" s="14">
        <v>6.8257444005557479</v>
      </c>
      <c r="K60" s="14">
        <v>8.0545111296948146</v>
      </c>
      <c r="L60" s="20">
        <v>9.1652547333283874</v>
      </c>
      <c r="O60" s="116"/>
      <c r="P60" s="15" t="s">
        <v>45</v>
      </c>
      <c r="Q60" s="14">
        <v>6.3409839973152096</v>
      </c>
      <c r="R60" s="14">
        <v>6.7874363759980909</v>
      </c>
      <c r="S60" s="14">
        <v>7.2277031205791147</v>
      </c>
      <c r="T60" s="14">
        <v>7.4451994332792895</v>
      </c>
      <c r="U60" s="14">
        <v>8.1566406130361369</v>
      </c>
      <c r="V60" s="14">
        <v>8.4585809059569961</v>
      </c>
      <c r="W60" s="14">
        <v>9.1232080322160947</v>
      </c>
      <c r="X60" s="20">
        <v>9.7617017086063615</v>
      </c>
      <c r="AA60" s="116"/>
      <c r="AB60" s="15" t="s">
        <v>45</v>
      </c>
      <c r="AC60" s="14">
        <v>8.7721496474119629</v>
      </c>
      <c r="AD60" s="14">
        <v>9.3396550288606033</v>
      </c>
      <c r="AE60" s="14">
        <v>9.9231573713416132</v>
      </c>
      <c r="AF60" s="14">
        <v>10.333935525943918</v>
      </c>
      <c r="AG60" s="14">
        <v>11.501260551503639</v>
      </c>
      <c r="AH60" s="14">
        <v>12.039888435374884</v>
      </c>
      <c r="AI60" s="14">
        <v>13.072723482271208</v>
      </c>
      <c r="AJ60" s="20">
        <v>14.108870471825416</v>
      </c>
    </row>
    <row r="61" spans="3:36" x14ac:dyDescent="0.25">
      <c r="C61" s="116"/>
      <c r="D61" s="15" t="s">
        <v>46</v>
      </c>
      <c r="E61" s="14">
        <v>3.8056536016031024</v>
      </c>
      <c r="F61" s="14">
        <v>4.2341870815669651</v>
      </c>
      <c r="G61" s="14">
        <v>4.7545261519112749</v>
      </c>
      <c r="H61" s="14">
        <v>5.1420977302552231</v>
      </c>
      <c r="I61" s="14">
        <v>6.0674089264070101</v>
      </c>
      <c r="J61" s="14">
        <v>6.4893369657399784</v>
      </c>
      <c r="K61" s="14">
        <v>7.5192603012049934</v>
      </c>
      <c r="L61" s="20">
        <v>8.5735090858632041</v>
      </c>
      <c r="O61" s="116"/>
      <c r="P61" s="15" t="s">
        <v>46</v>
      </c>
      <c r="Q61" s="14">
        <v>6.1780102805452852</v>
      </c>
      <c r="R61" s="14">
        <v>6.5804544920598973</v>
      </c>
      <c r="S61" s="14">
        <v>6.9702536077965789</v>
      </c>
      <c r="T61" s="14">
        <v>7.3016734440074327</v>
      </c>
      <c r="U61" s="14">
        <v>7.8736135617035776</v>
      </c>
      <c r="V61" s="14">
        <v>8.1203961303951662</v>
      </c>
      <c r="W61" s="14">
        <v>8.8504176557672132</v>
      </c>
      <c r="X61" s="20">
        <v>9.3974860621729768</v>
      </c>
      <c r="AA61" s="116"/>
      <c r="AB61" s="15" t="s">
        <v>46</v>
      </c>
      <c r="AC61" s="14">
        <v>8.6480871377850637</v>
      </c>
      <c r="AD61" s="14">
        <v>9.0414233124156951</v>
      </c>
      <c r="AE61" s="14">
        <v>9.6556881244287904</v>
      </c>
      <c r="AF61" s="14">
        <v>10.3812992499812</v>
      </c>
      <c r="AG61" s="14">
        <v>11.207068656861015</v>
      </c>
      <c r="AH61" s="14">
        <v>11.646660827965807</v>
      </c>
      <c r="AI61" s="14">
        <v>12.712069089838671</v>
      </c>
      <c r="AJ61" s="20">
        <v>13.751084457292437</v>
      </c>
    </row>
    <row r="62" spans="3:36" x14ac:dyDescent="0.25">
      <c r="C62" s="116"/>
      <c r="D62" s="15" t="s">
        <v>47</v>
      </c>
      <c r="E62" s="14">
        <v>3.3088467347203352</v>
      </c>
      <c r="F62" s="14">
        <v>3.8082101867326599</v>
      </c>
      <c r="G62" s="14">
        <v>4.4908106066871856</v>
      </c>
      <c r="H62" s="14">
        <v>4.9796232785258558</v>
      </c>
      <c r="I62" s="14">
        <v>5.8234444707409283</v>
      </c>
      <c r="J62" s="14">
        <v>6.1155698861335983</v>
      </c>
      <c r="K62" s="14">
        <v>7.1379119948285821</v>
      </c>
      <c r="L62" s="20">
        <v>8.0697994839071541</v>
      </c>
      <c r="O62" s="116"/>
      <c r="P62" s="15" t="s">
        <v>47</v>
      </c>
      <c r="Q62" s="14">
        <v>5.8569411269676319</v>
      </c>
      <c r="R62" s="14">
        <v>6.2590863407246227</v>
      </c>
      <c r="S62" s="14">
        <v>7.0304658089681284</v>
      </c>
      <c r="T62" s="14">
        <v>7.2449350027270958</v>
      </c>
      <c r="U62" s="14">
        <v>7.8335419657159875</v>
      </c>
      <c r="V62" s="14">
        <v>7.9977987917226763</v>
      </c>
      <c r="W62" s="14">
        <v>8.5980852838619661</v>
      </c>
      <c r="X62" s="20">
        <v>9.1304958988697038</v>
      </c>
      <c r="AA62" s="116"/>
      <c r="AB62" s="15" t="s">
        <v>47</v>
      </c>
      <c r="AC62" s="14">
        <v>7.9945218258098834</v>
      </c>
      <c r="AD62" s="14">
        <v>8.7750366050657203</v>
      </c>
      <c r="AE62" s="14">
        <v>10.3045224886481</v>
      </c>
      <c r="AF62" s="14">
        <v>10.471339658137349</v>
      </c>
      <c r="AG62" s="14">
        <v>11.46333863705631</v>
      </c>
      <c r="AH62" s="14">
        <v>11.720038785317776</v>
      </c>
      <c r="AI62" s="14">
        <v>12.745560720854453</v>
      </c>
      <c r="AJ62" s="20">
        <v>13.711723061346227</v>
      </c>
    </row>
    <row r="63" spans="3:36" x14ac:dyDescent="0.25">
      <c r="C63" s="116"/>
      <c r="D63" s="15" t="s">
        <v>48</v>
      </c>
      <c r="E63" s="14">
        <v>2.929846689383361</v>
      </c>
      <c r="F63" s="14">
        <v>3.4827704659966319</v>
      </c>
      <c r="G63" s="14">
        <v>4.0163406441496852</v>
      </c>
      <c r="H63" s="14">
        <v>4.4760005094855391</v>
      </c>
      <c r="I63" s="14">
        <v>5.3741818097101852</v>
      </c>
      <c r="J63" s="14">
        <v>5.6540736789987518</v>
      </c>
      <c r="K63" s="14">
        <v>6.6957897021350625</v>
      </c>
      <c r="L63" s="20">
        <v>7.5861207745873811</v>
      </c>
      <c r="O63" s="116"/>
      <c r="P63" s="15" t="s">
        <v>48</v>
      </c>
      <c r="Q63" s="14">
        <v>5.6761267935363229</v>
      </c>
      <c r="R63" s="14">
        <v>6.1885380676013622</v>
      </c>
      <c r="S63" s="14">
        <v>6.4973058244850526</v>
      </c>
      <c r="T63" s="14">
        <v>6.8032564586150404</v>
      </c>
      <c r="U63" s="14">
        <v>7.433035132563508</v>
      </c>
      <c r="V63" s="14">
        <v>7.6450899079959429</v>
      </c>
      <c r="W63" s="14">
        <v>8.2523579253778792</v>
      </c>
      <c r="X63" s="20">
        <v>8.7893740384431087</v>
      </c>
      <c r="AA63" s="116"/>
      <c r="AB63" s="15" t="s">
        <v>48</v>
      </c>
      <c r="AC63" s="14">
        <v>8.3138838813289144</v>
      </c>
      <c r="AD63" s="14">
        <v>8.9015356733208204</v>
      </c>
      <c r="AE63" s="14">
        <v>9.3227317148667623</v>
      </c>
      <c r="AF63" s="14">
        <v>9.5986768314890583</v>
      </c>
      <c r="AG63" s="14">
        <v>10.694175135278549</v>
      </c>
      <c r="AH63" s="14">
        <v>11.021009729543049</v>
      </c>
      <c r="AI63" s="14">
        <v>12.04269738914126</v>
      </c>
      <c r="AJ63" s="20">
        <v>12.930357226814245</v>
      </c>
    </row>
    <row r="64" spans="3:36" x14ac:dyDescent="0.25">
      <c r="C64" s="116"/>
      <c r="D64" s="15" t="s">
        <v>49</v>
      </c>
      <c r="E64" s="14">
        <v>2.8674943989248196</v>
      </c>
      <c r="F64" s="14">
        <v>3.2782418766630381</v>
      </c>
      <c r="G64" s="14">
        <v>3.8368434888599783</v>
      </c>
      <c r="H64" s="14">
        <v>4.2520994561253449</v>
      </c>
      <c r="I64" s="14">
        <v>5.0896304837147239</v>
      </c>
      <c r="J64" s="14">
        <v>5.4253087059297318</v>
      </c>
      <c r="K64" s="14">
        <v>6.4075221559658999</v>
      </c>
      <c r="L64" s="20">
        <v>7.2990215867350239</v>
      </c>
      <c r="O64" s="116"/>
      <c r="P64" s="15" t="s">
        <v>49</v>
      </c>
      <c r="Q64" s="14">
        <v>5.5396912768979192</v>
      </c>
      <c r="R64" s="14">
        <v>5.8682051623584446</v>
      </c>
      <c r="S64" s="14">
        <v>6.2456531018194568</v>
      </c>
      <c r="T64" s="14">
        <v>6.6186362511776293</v>
      </c>
      <c r="U64" s="14">
        <v>7.2246788572740108</v>
      </c>
      <c r="V64" s="14">
        <v>7.4199337637246936</v>
      </c>
      <c r="W64" s="14">
        <v>8.0213248674873068</v>
      </c>
      <c r="X64" s="20">
        <v>8.5922268581302284</v>
      </c>
      <c r="AA64" s="116"/>
      <c r="AB64" s="15" t="s">
        <v>49</v>
      </c>
      <c r="AC64" s="14">
        <v>7.929110896459977</v>
      </c>
      <c r="AD64" s="14">
        <v>8.1901336838497265</v>
      </c>
      <c r="AE64" s="14">
        <v>8.87386460890969</v>
      </c>
      <c r="AF64" s="14">
        <v>9.2445060585728189</v>
      </c>
      <c r="AG64" s="14">
        <v>10.172503390443834</v>
      </c>
      <c r="AH64" s="14">
        <v>10.389248234975202</v>
      </c>
      <c r="AI64" s="14">
        <v>11.260409304706444</v>
      </c>
      <c r="AJ64" s="20">
        <v>12.177962780081197</v>
      </c>
    </row>
    <row r="65" spans="3:48" x14ac:dyDescent="0.25">
      <c r="C65" s="116"/>
      <c r="D65" s="15" t="s">
        <v>50</v>
      </c>
      <c r="E65" s="14">
        <v>2.8498918960181867</v>
      </c>
      <c r="F65" s="14">
        <v>3.2973356932183004</v>
      </c>
      <c r="G65" s="14">
        <v>3.836448286298638</v>
      </c>
      <c r="H65" s="14">
        <v>4.241791002113839</v>
      </c>
      <c r="I65" s="14">
        <v>5.0863057505320457</v>
      </c>
      <c r="J65" s="14">
        <v>5.4032970773430478</v>
      </c>
      <c r="K65" s="14">
        <v>6.4219762529256261</v>
      </c>
      <c r="L65" s="20">
        <v>7.2890666738804901</v>
      </c>
      <c r="O65" s="116"/>
      <c r="P65" s="15" t="s">
        <v>50</v>
      </c>
      <c r="Q65" s="14">
        <v>5.5705475196398266</v>
      </c>
      <c r="R65" s="14">
        <v>5.8678977076039045</v>
      </c>
      <c r="S65" s="14">
        <v>6.343923695083137</v>
      </c>
      <c r="T65" s="14">
        <v>6.6128496458292974</v>
      </c>
      <c r="U65" s="14">
        <v>7.22840131841307</v>
      </c>
      <c r="V65" s="14">
        <v>7.3994824107149908</v>
      </c>
      <c r="W65" s="14">
        <v>7.9877298530837413</v>
      </c>
      <c r="X65" s="20">
        <v>8.5268631255081928</v>
      </c>
      <c r="AA65" s="116"/>
      <c r="AB65" s="15" t="s">
        <v>50</v>
      </c>
      <c r="AC65" s="14">
        <v>7.8008857335428141</v>
      </c>
      <c r="AD65" s="14">
        <v>8.3089172849118214</v>
      </c>
      <c r="AE65" s="14">
        <v>8.9722774929436273</v>
      </c>
      <c r="AF65" s="14">
        <v>9.354504709366033</v>
      </c>
      <c r="AG65" s="14">
        <v>10.227250134656442</v>
      </c>
      <c r="AH65" s="14">
        <v>10.539451210460944</v>
      </c>
      <c r="AI65" s="14">
        <v>11.530682914593958</v>
      </c>
      <c r="AJ65" s="20">
        <v>12.321627911541231</v>
      </c>
    </row>
    <row r="66" spans="3:48" x14ac:dyDescent="0.25">
      <c r="C66" s="116"/>
      <c r="D66" s="15" t="s">
        <v>51</v>
      </c>
      <c r="E66" s="14">
        <v>3.0818310500258272</v>
      </c>
      <c r="F66" s="14">
        <v>3.5326479185836992</v>
      </c>
      <c r="G66" s="14">
        <v>4.1550561080549304</v>
      </c>
      <c r="H66" s="14">
        <v>4.5513006459322263</v>
      </c>
      <c r="I66" s="14">
        <v>5.3904342478712275</v>
      </c>
      <c r="J66" s="14">
        <v>5.6807815835234949</v>
      </c>
      <c r="K66" s="14">
        <v>6.656898819966206</v>
      </c>
      <c r="L66" s="20">
        <v>7.5321411849146482</v>
      </c>
      <c r="O66" s="116"/>
      <c r="P66" s="15" t="s">
        <v>51</v>
      </c>
      <c r="Q66" s="14">
        <v>5.7371687408823044</v>
      </c>
      <c r="R66" s="14">
        <v>6.0295417301026557</v>
      </c>
      <c r="S66" s="14">
        <v>6.5478059850541968</v>
      </c>
      <c r="T66" s="14">
        <v>6.8353252904186173</v>
      </c>
      <c r="U66" s="14">
        <v>7.4129901093683843</v>
      </c>
      <c r="V66" s="14">
        <v>7.5644715570954357</v>
      </c>
      <c r="W66" s="14">
        <v>8.2006639763603655</v>
      </c>
      <c r="X66" s="20">
        <v>8.6778985953563907</v>
      </c>
      <c r="AA66" s="116"/>
      <c r="AB66" s="15" t="s">
        <v>51</v>
      </c>
      <c r="AC66" s="14">
        <v>8.0261550837286606</v>
      </c>
      <c r="AD66" s="14">
        <v>8.4006929413835341</v>
      </c>
      <c r="AE66" s="14">
        <v>9.1638118108002899</v>
      </c>
      <c r="AF66" s="14">
        <v>9.5302687436239921</v>
      </c>
      <c r="AG66" s="14">
        <v>10.413015219332282</v>
      </c>
      <c r="AH66" s="14">
        <v>10.73762342691122</v>
      </c>
      <c r="AI66" s="14">
        <v>11.6890167990365</v>
      </c>
      <c r="AJ66" s="20">
        <v>12.461428284053847</v>
      </c>
    </row>
    <row r="67" spans="3:48" x14ac:dyDescent="0.25">
      <c r="C67" s="116"/>
      <c r="D67" s="15" t="s">
        <v>52</v>
      </c>
      <c r="E67" s="14">
        <v>3.6061491162072983</v>
      </c>
      <c r="F67" s="14">
        <v>4.0553920976312252</v>
      </c>
      <c r="G67" s="14">
        <v>4.6047584982211687</v>
      </c>
      <c r="H67" s="14">
        <v>5.0258648879230288</v>
      </c>
      <c r="I67" s="14">
        <v>5.7466967265639095</v>
      </c>
      <c r="J67" s="14">
        <v>6.106166743855348</v>
      </c>
      <c r="K67" s="14">
        <v>7.002575304593555</v>
      </c>
      <c r="L67" s="20">
        <v>7.8764412583398151</v>
      </c>
      <c r="O67" s="116"/>
      <c r="P67" s="15" t="s">
        <v>52</v>
      </c>
      <c r="Q67" s="14">
        <v>6.1670565228975054</v>
      </c>
      <c r="R67" s="14">
        <v>6.4600538117875708</v>
      </c>
      <c r="S67" s="14">
        <v>6.7914942444107496</v>
      </c>
      <c r="T67" s="14">
        <v>7.0647128512057584</v>
      </c>
      <c r="U67" s="14">
        <v>7.6229499738395701</v>
      </c>
      <c r="V67" s="14">
        <v>7.8253492349570974</v>
      </c>
      <c r="W67" s="14">
        <v>8.4635693694020819</v>
      </c>
      <c r="X67" s="20">
        <v>8.9419159503705288</v>
      </c>
      <c r="AA67" s="116"/>
      <c r="AB67" s="15" t="s">
        <v>52</v>
      </c>
      <c r="AC67" s="14">
        <v>8.6052848848098993</v>
      </c>
      <c r="AD67" s="14">
        <v>8.9898416553126381</v>
      </c>
      <c r="AE67" s="14">
        <v>9.4339373621666258</v>
      </c>
      <c r="AF67" s="14">
        <v>9.8137858582753683</v>
      </c>
      <c r="AG67" s="14">
        <v>10.639295921760773</v>
      </c>
      <c r="AH67" s="14">
        <v>10.91792487587799</v>
      </c>
      <c r="AI67" s="14">
        <v>12.009444058703766</v>
      </c>
      <c r="AJ67" s="20">
        <v>12.614534574159965</v>
      </c>
    </row>
    <row r="68" spans="3:48" x14ac:dyDescent="0.25">
      <c r="C68" s="116"/>
      <c r="D68" s="15" t="s">
        <v>53</v>
      </c>
      <c r="E68" s="14">
        <v>3.8646567338923643</v>
      </c>
      <c r="F68" s="14">
        <v>4.3786847916505423</v>
      </c>
      <c r="G68" s="14">
        <v>4.9293691883252642</v>
      </c>
      <c r="H68" s="14">
        <v>5.3002118714365229</v>
      </c>
      <c r="I68" s="14">
        <v>5.9998633969598121</v>
      </c>
      <c r="J68" s="14">
        <v>6.3510030170795551</v>
      </c>
      <c r="K68" s="14">
        <v>7.3666148182356137</v>
      </c>
      <c r="L68" s="20">
        <v>8.3162696815453092</v>
      </c>
      <c r="O68" s="116"/>
      <c r="P68" s="15" t="s">
        <v>53</v>
      </c>
      <c r="Q68" s="14">
        <v>6.1824769818987013</v>
      </c>
      <c r="R68" s="14">
        <v>6.547557831648982</v>
      </c>
      <c r="S68" s="14">
        <v>6.9734516284473269</v>
      </c>
      <c r="T68" s="14">
        <v>7.2460095346337576</v>
      </c>
      <c r="U68" s="14">
        <v>7.6403494381696193</v>
      </c>
      <c r="V68" s="14">
        <v>7.8601004517164546</v>
      </c>
      <c r="W68" s="14">
        <v>8.5364736780977246</v>
      </c>
      <c r="X68" s="20">
        <v>9.1968232886276233</v>
      </c>
      <c r="AA68" s="116"/>
      <c r="AB68" s="15" t="s">
        <v>53</v>
      </c>
      <c r="AC68" s="14">
        <v>8.7087732033692635</v>
      </c>
      <c r="AD68" s="14">
        <v>9.2160826785053747</v>
      </c>
      <c r="AE68" s="14">
        <v>9.6678157004988226</v>
      </c>
      <c r="AF68" s="14">
        <v>10.024917957246291</v>
      </c>
      <c r="AG68" s="14">
        <v>10.575379861202602</v>
      </c>
      <c r="AH68" s="14">
        <v>10.902529656976645</v>
      </c>
      <c r="AI68" s="14">
        <v>11.898582798104503</v>
      </c>
      <c r="AJ68" s="20">
        <v>12.852374277846604</v>
      </c>
    </row>
    <row r="69" spans="3:48" x14ac:dyDescent="0.25">
      <c r="C69" s="116"/>
      <c r="D69" s="15" t="s">
        <v>54</v>
      </c>
      <c r="E69" s="14">
        <v>4.2089406594354095</v>
      </c>
      <c r="F69" s="14">
        <v>4.59567629255345</v>
      </c>
      <c r="G69" s="14">
        <v>5.1168364744794887</v>
      </c>
      <c r="H69" s="14">
        <v>5.4952449832587345</v>
      </c>
      <c r="I69" s="14">
        <v>6.2618717469132896</v>
      </c>
      <c r="J69" s="14">
        <v>6.5701583755537039</v>
      </c>
      <c r="K69" s="14">
        <v>7.6844450699169524</v>
      </c>
      <c r="L69" s="20">
        <v>8.707854853214684</v>
      </c>
      <c r="O69" s="116"/>
      <c r="P69" s="15" t="s">
        <v>54</v>
      </c>
      <c r="Q69" s="14">
        <v>6.3204599733479796</v>
      </c>
      <c r="R69" s="14">
        <v>6.790662580911583</v>
      </c>
      <c r="S69" s="14">
        <v>7.1171064127843238</v>
      </c>
      <c r="T69" s="14">
        <v>7.4399414230356511</v>
      </c>
      <c r="U69" s="14">
        <v>7.9158447712054452</v>
      </c>
      <c r="V69" s="14">
        <v>7.9287183960298897</v>
      </c>
      <c r="W69" s="14">
        <v>8.6983842474606714</v>
      </c>
      <c r="X69" s="20">
        <v>9.3912215620787425</v>
      </c>
      <c r="AA69" s="116"/>
      <c r="AB69" s="15" t="s">
        <v>54</v>
      </c>
      <c r="AC69" s="14">
        <v>8.9817929309925653</v>
      </c>
      <c r="AD69" s="14">
        <v>9.4599464952263279</v>
      </c>
      <c r="AE69" s="14">
        <v>9.7075580835492161</v>
      </c>
      <c r="AF69" s="14">
        <v>10.288032169560413</v>
      </c>
      <c r="AG69" s="14">
        <v>10.949796676360073</v>
      </c>
      <c r="AH69" s="14">
        <v>10.910592920630027</v>
      </c>
      <c r="AI69" s="14">
        <v>12.258640919422461</v>
      </c>
      <c r="AJ69" s="20">
        <v>13.346241658509495</v>
      </c>
    </row>
    <row r="70" spans="3:48" ht="15.75" thickBot="1" x14ac:dyDescent="0.3">
      <c r="C70" s="117"/>
      <c r="D70" s="24" t="s">
        <v>55</v>
      </c>
      <c r="E70" s="21">
        <v>4.3369768920115481</v>
      </c>
      <c r="F70" s="21">
        <v>4.7345629352392455</v>
      </c>
      <c r="G70" s="21">
        <v>5.2263452834931172</v>
      </c>
      <c r="H70" s="21">
        <v>5.6121837819012308</v>
      </c>
      <c r="I70" s="21">
        <v>6.4758222572989608</v>
      </c>
      <c r="J70" s="21">
        <v>6.8967096109396051</v>
      </c>
      <c r="K70" s="21">
        <v>8.0581039526099847</v>
      </c>
      <c r="L70" s="22">
        <v>9.1775859691646016</v>
      </c>
      <c r="O70" s="117"/>
      <c r="P70" s="24" t="s">
        <v>55</v>
      </c>
      <c r="Q70" s="21">
        <v>6.4606891098146892</v>
      </c>
      <c r="R70" s="21">
        <v>6.7227079592576375</v>
      </c>
      <c r="S70" s="21">
        <v>7.3155533421587116</v>
      </c>
      <c r="T70" s="21">
        <v>7.3110496612111513</v>
      </c>
      <c r="U70" s="21">
        <v>7.9090770263581804</v>
      </c>
      <c r="V70" s="21">
        <v>8.3086950021206452</v>
      </c>
      <c r="W70" s="21">
        <v>9.0166437372635482</v>
      </c>
      <c r="X70" s="22">
        <v>9.7000703450034944</v>
      </c>
      <c r="AA70" s="117"/>
      <c r="AB70" s="24" t="s">
        <v>55</v>
      </c>
      <c r="AC70" s="21">
        <v>8.9980189425471444</v>
      </c>
      <c r="AD70" s="21">
        <v>9.3860916288595178</v>
      </c>
      <c r="AE70" s="21">
        <v>10.032486836175314</v>
      </c>
      <c r="AF70" s="21">
        <v>10.032767645539737</v>
      </c>
      <c r="AG70" s="21">
        <v>10.906529360277322</v>
      </c>
      <c r="AH70" s="21">
        <v>11.763252493174246</v>
      </c>
      <c r="AI70" s="21">
        <v>12.751291474956764</v>
      </c>
      <c r="AJ70" s="22">
        <v>13.95935534624787</v>
      </c>
    </row>
    <row r="72" spans="3:48" ht="20.25" x14ac:dyDescent="0.25">
      <c r="C72" s="122" t="s">
        <v>162</v>
      </c>
      <c r="D72" s="122"/>
      <c r="E72" s="122"/>
      <c r="F72" s="122"/>
      <c r="G72" s="122"/>
      <c r="H72" s="122"/>
      <c r="I72" s="122"/>
      <c r="J72" s="122"/>
      <c r="K72" s="122"/>
      <c r="L72" s="122"/>
      <c r="O72" s="122" t="s">
        <v>163</v>
      </c>
      <c r="P72" s="122"/>
      <c r="Q72" s="122"/>
      <c r="R72" s="122"/>
      <c r="S72" s="122"/>
      <c r="T72" s="122"/>
      <c r="U72" s="122"/>
      <c r="V72" s="122"/>
      <c r="W72" s="122"/>
      <c r="X72" s="122"/>
      <c r="AA72" s="122" t="s">
        <v>164</v>
      </c>
      <c r="AB72" s="122"/>
      <c r="AC72" s="122"/>
      <c r="AD72" s="122"/>
      <c r="AE72" s="122"/>
      <c r="AF72" s="122"/>
      <c r="AG72" s="122"/>
      <c r="AH72" s="122"/>
      <c r="AI72" s="122"/>
      <c r="AJ72" s="122"/>
      <c r="AM72" s="122" t="s">
        <v>165</v>
      </c>
      <c r="AN72" s="122"/>
      <c r="AO72" s="122"/>
      <c r="AP72" s="122"/>
      <c r="AQ72" s="122"/>
      <c r="AR72" s="122"/>
      <c r="AS72" s="122"/>
      <c r="AT72" s="122"/>
      <c r="AU72" s="122"/>
      <c r="AV72" s="122"/>
    </row>
    <row r="73" spans="3:48" ht="18.75" x14ac:dyDescent="0.25">
      <c r="C73" s="114" t="s">
        <v>156</v>
      </c>
      <c r="D73" s="114"/>
      <c r="E73" s="123" t="s">
        <v>32</v>
      </c>
      <c r="F73" s="123"/>
      <c r="G73" s="123"/>
      <c r="H73" s="123"/>
      <c r="I73" s="123"/>
      <c r="J73" s="123"/>
      <c r="K73" s="123"/>
      <c r="L73" s="123"/>
      <c r="O73" s="114" t="s">
        <v>156</v>
      </c>
      <c r="P73" s="114"/>
      <c r="Q73" s="123" t="s">
        <v>32</v>
      </c>
      <c r="R73" s="123"/>
      <c r="S73" s="123"/>
      <c r="T73" s="123"/>
      <c r="U73" s="123"/>
      <c r="V73" s="123"/>
      <c r="W73" s="123"/>
      <c r="X73" s="123"/>
      <c r="AA73" s="114" t="s">
        <v>156</v>
      </c>
      <c r="AB73" s="114"/>
      <c r="AC73" s="123" t="s">
        <v>32</v>
      </c>
      <c r="AD73" s="123"/>
      <c r="AE73" s="123"/>
      <c r="AF73" s="123"/>
      <c r="AG73" s="123"/>
      <c r="AH73" s="123"/>
      <c r="AI73" s="123"/>
      <c r="AJ73" s="123"/>
      <c r="AM73" s="114" t="s">
        <v>156</v>
      </c>
      <c r="AN73" s="114"/>
      <c r="AO73" s="123" t="s">
        <v>32</v>
      </c>
      <c r="AP73" s="123"/>
      <c r="AQ73" s="123"/>
      <c r="AR73" s="123"/>
      <c r="AS73" s="123"/>
      <c r="AT73" s="123"/>
      <c r="AU73" s="123"/>
      <c r="AV73" s="123"/>
    </row>
    <row r="74" spans="3:48" ht="16.5" thickBot="1" x14ac:dyDescent="0.3">
      <c r="C74" s="114"/>
      <c r="D74" s="114"/>
      <c r="E74" s="12">
        <v>1</v>
      </c>
      <c r="F74" s="12">
        <v>2</v>
      </c>
      <c r="G74" s="12">
        <v>5</v>
      </c>
      <c r="H74" s="12">
        <v>10</v>
      </c>
      <c r="I74" s="12">
        <v>50</v>
      </c>
      <c r="J74" s="12">
        <v>100</v>
      </c>
      <c r="K74" s="12">
        <v>1000</v>
      </c>
      <c r="L74" s="12">
        <v>10000</v>
      </c>
      <c r="O74" s="114"/>
      <c r="P74" s="114"/>
      <c r="Q74" s="12">
        <v>1</v>
      </c>
      <c r="R74" s="12">
        <v>2</v>
      </c>
      <c r="S74" s="12">
        <v>5</v>
      </c>
      <c r="T74" s="12">
        <v>10</v>
      </c>
      <c r="U74" s="12">
        <v>50</v>
      </c>
      <c r="V74" s="12">
        <v>100</v>
      </c>
      <c r="W74" s="12">
        <v>1000</v>
      </c>
      <c r="X74" s="12">
        <v>10000</v>
      </c>
      <c r="AA74" s="114"/>
      <c r="AB74" s="114"/>
      <c r="AC74" s="12">
        <v>1</v>
      </c>
      <c r="AD74" s="12">
        <v>2</v>
      </c>
      <c r="AE74" s="12">
        <v>5</v>
      </c>
      <c r="AF74" s="12">
        <v>10</v>
      </c>
      <c r="AG74" s="12">
        <v>50</v>
      </c>
      <c r="AH74" s="12">
        <v>100</v>
      </c>
      <c r="AI74" s="12">
        <v>1000</v>
      </c>
      <c r="AJ74" s="12">
        <v>10000</v>
      </c>
      <c r="AM74" s="114"/>
      <c r="AN74" s="114"/>
      <c r="AO74" s="12">
        <v>1</v>
      </c>
      <c r="AP74" s="12">
        <v>2</v>
      </c>
      <c r="AQ74" s="12">
        <v>5</v>
      </c>
      <c r="AR74" s="12">
        <v>10</v>
      </c>
      <c r="AS74" s="12">
        <v>50</v>
      </c>
      <c r="AT74" s="12">
        <v>100</v>
      </c>
      <c r="AU74" s="12">
        <v>1000</v>
      </c>
      <c r="AV74" s="12">
        <v>10000</v>
      </c>
    </row>
    <row r="75" spans="3:48" ht="15.75" customHeight="1" x14ac:dyDescent="0.25">
      <c r="C75" s="115" t="s">
        <v>157</v>
      </c>
      <c r="D75" s="17" t="s">
        <v>40</v>
      </c>
      <c r="E75" s="18">
        <v>12.634177629534177</v>
      </c>
      <c r="F75" s="18">
        <v>13.623693449609679</v>
      </c>
      <c r="G75" s="18">
        <v>14.841403495769667</v>
      </c>
      <c r="H75" s="18">
        <v>15.721027359184781</v>
      </c>
      <c r="I75" s="18">
        <v>17.644043448466366</v>
      </c>
      <c r="J75" s="18">
        <v>18.423153764022835</v>
      </c>
      <c r="K75" s="18">
        <v>20.806080642546053</v>
      </c>
      <c r="L75" s="19">
        <v>23.11926944516442</v>
      </c>
      <c r="O75" s="115" t="s">
        <v>157</v>
      </c>
      <c r="P75" s="17" t="s">
        <v>40</v>
      </c>
      <c r="Q75" s="18">
        <v>8.6290006240503487</v>
      </c>
      <c r="R75" s="18">
        <v>8.7272864787678781</v>
      </c>
      <c r="S75" s="18">
        <v>9.2725051028766838</v>
      </c>
      <c r="T75" s="18">
        <v>9.6122049359799639</v>
      </c>
      <c r="U75" s="18">
        <v>10.111964573757607</v>
      </c>
      <c r="V75" s="18">
        <v>10.354043940196476</v>
      </c>
      <c r="W75" s="18">
        <v>11.090459614373167</v>
      </c>
      <c r="X75" s="19">
        <v>11.014942622057665</v>
      </c>
      <c r="AA75" s="115" t="s">
        <v>157</v>
      </c>
      <c r="AB75" s="17" t="s">
        <v>40</v>
      </c>
      <c r="AC75" s="18">
        <v>10.074938380055098</v>
      </c>
      <c r="AD75" s="18">
        <v>10.633759471690203</v>
      </c>
      <c r="AE75" s="18">
        <v>11.069524304858239</v>
      </c>
      <c r="AF75" s="18">
        <v>11.436098925296825</v>
      </c>
      <c r="AG75" s="18">
        <v>11.890621545713312</v>
      </c>
      <c r="AH75" s="18">
        <v>12.219101039094816</v>
      </c>
      <c r="AI75" s="18">
        <v>13.046379186213114</v>
      </c>
      <c r="AJ75" s="19">
        <v>13.298019766792324</v>
      </c>
      <c r="AM75" s="115" t="s">
        <v>157</v>
      </c>
      <c r="AN75" s="17" t="s">
        <v>40</v>
      </c>
      <c r="AO75" s="18">
        <v>12.203556398691088</v>
      </c>
      <c r="AP75" s="18">
        <v>12.852930922670533</v>
      </c>
      <c r="AQ75" s="18">
        <v>13.643341570112712</v>
      </c>
      <c r="AR75" s="18">
        <v>14.322340495126783</v>
      </c>
      <c r="AS75" s="18">
        <v>14.498259878770192</v>
      </c>
      <c r="AT75" s="18">
        <v>14.951751667329995</v>
      </c>
      <c r="AU75" s="18">
        <v>16.007288693224712</v>
      </c>
      <c r="AV75" s="19">
        <v>16.371460231724654</v>
      </c>
    </row>
    <row r="76" spans="3:48" x14ac:dyDescent="0.25">
      <c r="C76" s="116"/>
      <c r="D76" s="13">
        <v>0</v>
      </c>
      <c r="E76" s="14">
        <v>8.0292960036466852</v>
      </c>
      <c r="F76" s="14">
        <v>9.134007548359202</v>
      </c>
      <c r="G76" s="14">
        <v>10.358208720150461</v>
      </c>
      <c r="H76" s="14">
        <v>11.215242827523195</v>
      </c>
      <c r="I76" s="14">
        <v>13.075643947587</v>
      </c>
      <c r="J76" s="14">
        <v>13.778762111494171</v>
      </c>
      <c r="K76" s="14">
        <v>15.913226963972516</v>
      </c>
      <c r="L76" s="20">
        <v>17.874903941950134</v>
      </c>
      <c r="O76" s="116"/>
      <c r="P76" s="13">
        <v>0</v>
      </c>
      <c r="Q76" s="14">
        <v>7.273957775364905</v>
      </c>
      <c r="R76" s="14">
        <v>7.5426023426750293</v>
      </c>
      <c r="S76" s="14">
        <v>7.9332147193059814</v>
      </c>
      <c r="T76" s="14">
        <v>8.1982466735358557</v>
      </c>
      <c r="U76" s="14">
        <v>9.1123615221671272</v>
      </c>
      <c r="V76" s="14">
        <v>9.2643221002953595</v>
      </c>
      <c r="W76" s="14">
        <v>9.6645035614147563</v>
      </c>
      <c r="X76" s="20">
        <v>10.130997508967738</v>
      </c>
      <c r="AA76" s="116"/>
      <c r="AB76" s="13">
        <v>0</v>
      </c>
      <c r="AC76" s="14">
        <v>8.5766977291338495</v>
      </c>
      <c r="AD76" s="14">
        <v>9.0293714803039347</v>
      </c>
      <c r="AE76" s="14">
        <v>9.5811216360880103</v>
      </c>
      <c r="AF76" s="14">
        <v>10.182360480233815</v>
      </c>
      <c r="AG76" s="14">
        <v>10.852204453602591</v>
      </c>
      <c r="AH76" s="14">
        <v>11.117281656721149</v>
      </c>
      <c r="AI76" s="14">
        <v>11.958404947581961</v>
      </c>
      <c r="AJ76" s="20">
        <v>12.597953460151277</v>
      </c>
      <c r="AM76" s="116"/>
      <c r="AN76" s="13">
        <v>0</v>
      </c>
      <c r="AO76" s="14">
        <v>10.926090358270308</v>
      </c>
      <c r="AP76" s="14">
        <v>11.153215696073165</v>
      </c>
      <c r="AQ76" s="14">
        <v>11.604637954384165</v>
      </c>
      <c r="AR76" s="14">
        <v>12.417840190866023</v>
      </c>
      <c r="AS76" s="14">
        <v>13.503473457976805</v>
      </c>
      <c r="AT76" s="14">
        <v>13.798217707488938</v>
      </c>
      <c r="AU76" s="14">
        <v>14.84250735529951</v>
      </c>
      <c r="AV76" s="20">
        <v>15.733835287213262</v>
      </c>
    </row>
    <row r="77" spans="3:48" x14ac:dyDescent="0.25">
      <c r="C77" s="116"/>
      <c r="D77" s="13">
        <v>30</v>
      </c>
      <c r="E77" s="14">
        <v>4.662197520317422</v>
      </c>
      <c r="F77" s="14">
        <v>5.887933194339567</v>
      </c>
      <c r="G77" s="14">
        <v>6.8869592560147863</v>
      </c>
      <c r="H77" s="14">
        <v>7.4566936133895432</v>
      </c>
      <c r="I77" s="14">
        <v>8.6853005603371383</v>
      </c>
      <c r="J77" s="14">
        <v>9.2230876769133889</v>
      </c>
      <c r="K77" s="14">
        <v>10.816830769693079</v>
      </c>
      <c r="L77" s="20">
        <v>12.245834212640499</v>
      </c>
      <c r="O77" s="116"/>
      <c r="P77" s="13">
        <v>30</v>
      </c>
      <c r="Q77" s="14">
        <v>5.4476782578836724</v>
      </c>
      <c r="R77" s="14">
        <v>5.9175670283654149</v>
      </c>
      <c r="S77" s="14">
        <v>6.2959547138090564</v>
      </c>
      <c r="T77" s="14">
        <v>6.4040383115154809</v>
      </c>
      <c r="U77" s="14">
        <v>6.8089853662269011</v>
      </c>
      <c r="V77" s="14">
        <v>7.0294559519628459</v>
      </c>
      <c r="W77" s="14">
        <v>7.4109915033484564</v>
      </c>
      <c r="X77" s="20">
        <v>7.6283802560720142</v>
      </c>
      <c r="AA77" s="116"/>
      <c r="AB77" s="13">
        <v>30</v>
      </c>
      <c r="AC77" s="14">
        <v>6.3955152383403497</v>
      </c>
      <c r="AD77" s="14">
        <v>6.9914311609629669</v>
      </c>
      <c r="AE77" s="14">
        <v>7.3011349521066373</v>
      </c>
      <c r="AF77" s="14">
        <v>7.5807884195281208</v>
      </c>
      <c r="AG77" s="14">
        <v>8.0892111978166827</v>
      </c>
      <c r="AH77" s="14">
        <v>8.1948020891121622</v>
      </c>
      <c r="AI77" s="14">
        <v>8.6975701376562817</v>
      </c>
      <c r="AJ77" s="20">
        <v>9.1510642681510284</v>
      </c>
      <c r="AM77" s="116"/>
      <c r="AN77" s="13">
        <v>30</v>
      </c>
      <c r="AO77" s="14">
        <v>7.6300274181477539</v>
      </c>
      <c r="AP77" s="14">
        <v>8.204440973328385</v>
      </c>
      <c r="AQ77" s="14">
        <v>8.4866292903092084</v>
      </c>
      <c r="AR77" s="14">
        <v>8.7731691616126106</v>
      </c>
      <c r="AS77" s="14">
        <v>9.4773004661294973</v>
      </c>
      <c r="AT77" s="14">
        <v>9.6529940280562876</v>
      </c>
      <c r="AU77" s="14">
        <v>10.285552666753444</v>
      </c>
      <c r="AV77" s="20">
        <v>11.496627312659001</v>
      </c>
    </row>
    <row r="78" spans="3:48" x14ac:dyDescent="0.25">
      <c r="C78" s="116"/>
      <c r="D78" s="13">
        <v>60</v>
      </c>
      <c r="E78" s="14">
        <v>5.2550237292948712</v>
      </c>
      <c r="F78" s="14">
        <v>5.9314196972990638</v>
      </c>
      <c r="G78" s="14">
        <v>6.6531218301543316</v>
      </c>
      <c r="H78" s="14">
        <v>7.1631568261340535</v>
      </c>
      <c r="I78" s="14">
        <v>8.1934188599769264</v>
      </c>
      <c r="J78" s="14">
        <v>8.6280841367998686</v>
      </c>
      <c r="K78" s="14">
        <v>9.9654076845336679</v>
      </c>
      <c r="L78" s="20">
        <v>11.054568255006322</v>
      </c>
      <c r="O78" s="116"/>
      <c r="P78" s="13">
        <v>60</v>
      </c>
      <c r="Q78" s="14">
        <v>5.5571634994856094</v>
      </c>
      <c r="R78" s="14">
        <v>5.7575958355618555</v>
      </c>
      <c r="S78" s="14">
        <v>6.0844126474455269</v>
      </c>
      <c r="T78" s="14">
        <v>6.2675350748342726</v>
      </c>
      <c r="U78" s="14">
        <v>6.6388974210883083</v>
      </c>
      <c r="V78" s="14">
        <v>6.6674583943562329</v>
      </c>
      <c r="W78" s="14">
        <v>6.9387855050630192</v>
      </c>
      <c r="X78" s="20">
        <v>7.1414944912956795</v>
      </c>
      <c r="AA78" s="116"/>
      <c r="AB78" s="13">
        <v>60</v>
      </c>
      <c r="AC78" s="14">
        <v>6.4004217995911459</v>
      </c>
      <c r="AD78" s="14">
        <v>6.766277078514892</v>
      </c>
      <c r="AE78" s="14">
        <v>6.9715580666062822</v>
      </c>
      <c r="AF78" s="14">
        <v>7.2353725386937979</v>
      </c>
      <c r="AG78" s="14">
        <v>7.577191667713719</v>
      </c>
      <c r="AH78" s="14">
        <v>7.7508513076829573</v>
      </c>
      <c r="AI78" s="14">
        <v>8.1185498193868142</v>
      </c>
      <c r="AJ78" s="20">
        <v>8.2776719108306533</v>
      </c>
      <c r="AM78" s="116"/>
      <c r="AN78" s="13">
        <v>60</v>
      </c>
      <c r="AO78" s="14">
        <v>7.4172911680582718</v>
      </c>
      <c r="AP78" s="14">
        <v>7.7704452961583259</v>
      </c>
      <c r="AQ78" s="14">
        <v>8.1391944916545231</v>
      </c>
      <c r="AR78" s="14">
        <v>8.4393788401738288</v>
      </c>
      <c r="AS78" s="14">
        <v>8.76028190563264</v>
      </c>
      <c r="AT78" s="14">
        <v>8.9901779352707809</v>
      </c>
      <c r="AU78" s="14">
        <v>9.3522504045853303</v>
      </c>
      <c r="AV78" s="20">
        <v>9.6146227441235332</v>
      </c>
    </row>
    <row r="79" spans="3:48" x14ac:dyDescent="0.25">
      <c r="C79" s="116"/>
      <c r="D79" s="13">
        <v>90</v>
      </c>
      <c r="E79" s="14">
        <v>4.6573365001694116</v>
      </c>
      <c r="F79" s="14">
        <v>5.183261321853033</v>
      </c>
      <c r="G79" s="14">
        <v>5.796301897086976</v>
      </c>
      <c r="H79" s="14">
        <v>6.2188292762725244</v>
      </c>
      <c r="I79" s="14">
        <v>7.1673867602010919</v>
      </c>
      <c r="J79" s="14">
        <v>7.5741700445785618</v>
      </c>
      <c r="K79" s="14">
        <v>8.7006060800375771</v>
      </c>
      <c r="L79" s="20">
        <v>9.6819421269787131</v>
      </c>
      <c r="O79" s="116"/>
      <c r="P79" s="13">
        <v>90</v>
      </c>
      <c r="Q79" s="14">
        <v>5.099117999793636</v>
      </c>
      <c r="R79" s="14">
        <v>5.4116605616978912</v>
      </c>
      <c r="S79" s="14">
        <v>5.6404786869780432</v>
      </c>
      <c r="T79" s="14">
        <v>5.7800823208799166</v>
      </c>
      <c r="U79" s="14">
        <v>6.1401892591988094</v>
      </c>
      <c r="V79" s="14">
        <v>6.2210445146203286</v>
      </c>
      <c r="W79" s="14">
        <v>6.5942974662976113</v>
      </c>
      <c r="X79" s="20">
        <v>6.7808068897615046</v>
      </c>
      <c r="AA79" s="116"/>
      <c r="AB79" s="13">
        <v>90</v>
      </c>
      <c r="AC79" s="14">
        <v>5.974287985368667</v>
      </c>
      <c r="AD79" s="14">
        <v>6.2937216892601571</v>
      </c>
      <c r="AE79" s="14">
        <v>6.5557287558639183</v>
      </c>
      <c r="AF79" s="14">
        <v>6.6961509236342538</v>
      </c>
      <c r="AG79" s="14">
        <v>7.156867235894854</v>
      </c>
      <c r="AH79" s="14">
        <v>7.2513961125367024</v>
      </c>
      <c r="AI79" s="14">
        <v>7.5292300490635844</v>
      </c>
      <c r="AJ79" s="20">
        <v>7.7476792379866835</v>
      </c>
      <c r="AM79" s="116"/>
      <c r="AN79" s="13">
        <v>90</v>
      </c>
      <c r="AO79" s="14">
        <v>6.9561811470737807</v>
      </c>
      <c r="AP79" s="14">
        <v>7.267794068377663</v>
      </c>
      <c r="AQ79" s="14">
        <v>7.6363685437890885</v>
      </c>
      <c r="AR79" s="14">
        <v>7.7066014514567929</v>
      </c>
      <c r="AS79" s="14">
        <v>8.1612954150610051</v>
      </c>
      <c r="AT79" s="14">
        <v>8.3824836173446631</v>
      </c>
      <c r="AU79" s="14">
        <v>8.7204790854198695</v>
      </c>
      <c r="AV79" s="20">
        <v>8.8184541696922274</v>
      </c>
    </row>
    <row r="80" spans="3:48" x14ac:dyDescent="0.25">
      <c r="C80" s="116"/>
      <c r="D80" s="13">
        <v>120</v>
      </c>
      <c r="E80" s="14">
        <v>3.2794415022414189</v>
      </c>
      <c r="F80" s="14">
        <v>3.8305670493766195</v>
      </c>
      <c r="G80" s="14">
        <v>4.4178286926848864</v>
      </c>
      <c r="H80" s="14">
        <v>4.8390320384177787</v>
      </c>
      <c r="I80" s="14">
        <v>5.8351357663946839</v>
      </c>
      <c r="J80" s="14">
        <v>6.2936947731284691</v>
      </c>
      <c r="K80" s="14">
        <v>8.0759218026218758</v>
      </c>
      <c r="L80" s="20">
        <v>9.8703114650515111</v>
      </c>
      <c r="O80" s="116"/>
      <c r="P80" s="13">
        <v>120</v>
      </c>
      <c r="Q80" s="14">
        <v>4.2854072279166573</v>
      </c>
      <c r="R80" s="14">
        <v>4.4805967906143307</v>
      </c>
      <c r="S80" s="14">
        <v>4.7741662498736117</v>
      </c>
      <c r="T80" s="14">
        <v>4.9556074167562212</v>
      </c>
      <c r="U80" s="14">
        <v>5.2584073679916603</v>
      </c>
      <c r="V80" s="14">
        <v>5.4288385067737375</v>
      </c>
      <c r="W80" s="14">
        <v>6.0985141698611596</v>
      </c>
      <c r="X80" s="20">
        <v>6.8482006636547172</v>
      </c>
      <c r="AA80" s="116"/>
      <c r="AB80" s="13">
        <v>120</v>
      </c>
      <c r="AC80" s="14">
        <v>4.8999311233677396</v>
      </c>
      <c r="AD80" s="14">
        <v>5.2431522015023431</v>
      </c>
      <c r="AE80" s="14">
        <v>5.5165333163550709</v>
      </c>
      <c r="AF80" s="14">
        <v>5.783002362071656</v>
      </c>
      <c r="AG80" s="14">
        <v>6.094267584083787</v>
      </c>
      <c r="AH80" s="14">
        <v>6.2945428784329645</v>
      </c>
      <c r="AI80" s="14">
        <v>7.059442356474019</v>
      </c>
      <c r="AJ80" s="20">
        <v>7.7204337509817149</v>
      </c>
      <c r="AM80" s="116"/>
      <c r="AN80" s="13">
        <v>120</v>
      </c>
      <c r="AO80" s="14">
        <v>5.8718751709540005</v>
      </c>
      <c r="AP80" s="14">
        <v>6.0307796816613797</v>
      </c>
      <c r="AQ80" s="14">
        <v>6.372310066436496</v>
      </c>
      <c r="AR80" s="14">
        <v>6.7736322870081569</v>
      </c>
      <c r="AS80" s="14">
        <v>7.0132977007329869</v>
      </c>
      <c r="AT80" s="14">
        <v>7.2479460976467589</v>
      </c>
      <c r="AU80" s="14">
        <v>8.0997122664776828</v>
      </c>
      <c r="AV80" s="20">
        <v>8.7899864288998408</v>
      </c>
    </row>
    <row r="81" spans="3:48" x14ac:dyDescent="0.25">
      <c r="C81" s="116"/>
      <c r="D81" s="13">
        <v>150</v>
      </c>
      <c r="E81" s="14">
        <v>3.1145953194036666</v>
      </c>
      <c r="F81" s="14">
        <v>3.830152114412134</v>
      </c>
      <c r="G81" s="14">
        <v>4.547059521808352</v>
      </c>
      <c r="H81" s="14">
        <v>5.0330095634286387</v>
      </c>
      <c r="I81" s="14">
        <v>5.9468293159130976</v>
      </c>
      <c r="J81" s="14">
        <v>6.2989754353993552</v>
      </c>
      <c r="K81" s="14">
        <v>7.6195783697898163</v>
      </c>
      <c r="L81" s="20">
        <v>8.8291443965466687</v>
      </c>
      <c r="O81" s="116"/>
      <c r="P81" s="13">
        <v>150</v>
      </c>
      <c r="Q81" s="14">
        <v>4.1649553496034537</v>
      </c>
      <c r="R81" s="14">
        <v>4.4873944190705179</v>
      </c>
      <c r="S81" s="14">
        <v>4.7607678044242894</v>
      </c>
      <c r="T81" s="14">
        <v>5.0221633553239258</v>
      </c>
      <c r="U81" s="14">
        <v>5.4180795385763805</v>
      </c>
      <c r="V81" s="14">
        <v>5.404109398867452</v>
      </c>
      <c r="W81" s="14">
        <v>5.8603294704174855</v>
      </c>
      <c r="X81" s="20">
        <v>6.2440588338853802</v>
      </c>
      <c r="AA81" s="116"/>
      <c r="AB81" s="13">
        <v>150</v>
      </c>
      <c r="AC81" s="14">
        <v>4.8306089062850557</v>
      </c>
      <c r="AD81" s="14">
        <v>5.2351515515349965</v>
      </c>
      <c r="AE81" s="14">
        <v>5.5993223522577615</v>
      </c>
      <c r="AF81" s="14">
        <v>5.8352707371838308</v>
      </c>
      <c r="AG81" s="14">
        <v>6.1341168351696442</v>
      </c>
      <c r="AH81" s="14">
        <v>6.2674896015331152</v>
      </c>
      <c r="AI81" s="14">
        <v>6.7219843945552729</v>
      </c>
      <c r="AJ81" s="20">
        <v>7.0928055465119693</v>
      </c>
      <c r="AM81" s="116"/>
      <c r="AN81" s="13">
        <v>150</v>
      </c>
      <c r="AO81" s="14">
        <v>5.6547414915370195</v>
      </c>
      <c r="AP81" s="14">
        <v>6.0477509720067752</v>
      </c>
      <c r="AQ81" s="14">
        <v>6.5865038851459126</v>
      </c>
      <c r="AR81" s="14">
        <v>6.7492821325712047</v>
      </c>
      <c r="AS81" s="14">
        <v>7.2158776365084405</v>
      </c>
      <c r="AT81" s="14">
        <v>7.2799379435884246</v>
      </c>
      <c r="AU81" s="14">
        <v>7.7866098503414669</v>
      </c>
      <c r="AV81" s="20">
        <v>8.2004278094154994</v>
      </c>
    </row>
    <row r="82" spans="3:48" x14ac:dyDescent="0.25">
      <c r="C82" s="116"/>
      <c r="D82" s="13">
        <v>180</v>
      </c>
      <c r="E82" s="14">
        <v>3.7110398438329883</v>
      </c>
      <c r="F82" s="14">
        <v>4.3796229097263915</v>
      </c>
      <c r="G82" s="14">
        <v>5.1352541599513062</v>
      </c>
      <c r="H82" s="14">
        <v>5.6807015397386893</v>
      </c>
      <c r="I82" s="14">
        <v>6.8876436568107193</v>
      </c>
      <c r="J82" s="14">
        <v>7.407299577383549</v>
      </c>
      <c r="K82" s="14">
        <v>9.0838618910678672</v>
      </c>
      <c r="L82" s="20">
        <v>10.684682745308907</v>
      </c>
      <c r="O82" s="116"/>
      <c r="P82" s="13">
        <v>180</v>
      </c>
      <c r="Q82" s="14">
        <v>4.3807604575820358</v>
      </c>
      <c r="R82" s="14">
        <v>4.7379374727412387</v>
      </c>
      <c r="S82" s="14">
        <v>4.9900868706269135</v>
      </c>
      <c r="T82" s="14">
        <v>5.2020083745208359</v>
      </c>
      <c r="U82" s="14">
        <v>5.6077212920899715</v>
      </c>
      <c r="V82" s="14">
        <v>5.7213978014426035</v>
      </c>
      <c r="W82" s="14">
        <v>6.2445593673977129</v>
      </c>
      <c r="X82" s="20">
        <v>6.5539882451201148</v>
      </c>
      <c r="AA82" s="116"/>
      <c r="AB82" s="13">
        <v>180</v>
      </c>
      <c r="AC82" s="14">
        <v>5.1312889362861229</v>
      </c>
      <c r="AD82" s="14">
        <v>5.467230886509558</v>
      </c>
      <c r="AE82" s="14">
        <v>5.8213325993636618</v>
      </c>
      <c r="AF82" s="14">
        <v>6.0742423584733904</v>
      </c>
      <c r="AG82" s="14">
        <v>6.3185132434306261</v>
      </c>
      <c r="AH82" s="14">
        <v>6.5233066718701327</v>
      </c>
      <c r="AI82" s="14">
        <v>7.1184912719087778</v>
      </c>
      <c r="AJ82" s="20">
        <v>7.5241137261013806</v>
      </c>
      <c r="AM82" s="116"/>
      <c r="AN82" s="13">
        <v>180</v>
      </c>
      <c r="AO82" s="14">
        <v>6.0733753118273297</v>
      </c>
      <c r="AP82" s="14">
        <v>6.3485033480262469</v>
      </c>
      <c r="AQ82" s="14">
        <v>6.7777141702699488</v>
      </c>
      <c r="AR82" s="14">
        <v>6.9904534503086602</v>
      </c>
      <c r="AS82" s="14">
        <v>7.2418468418613307</v>
      </c>
      <c r="AT82" s="14">
        <v>7.5444798071247785</v>
      </c>
      <c r="AU82" s="14">
        <v>8.0088272647191232</v>
      </c>
      <c r="AV82" s="20">
        <v>8.9912001616771473</v>
      </c>
    </row>
    <row r="83" spans="3:48" x14ac:dyDescent="0.25">
      <c r="C83" s="116"/>
      <c r="D83" s="13">
        <v>210</v>
      </c>
      <c r="E83" s="14">
        <v>4.5391683082113206</v>
      </c>
      <c r="F83" s="14">
        <v>5.2695163567398895</v>
      </c>
      <c r="G83" s="14">
        <v>6.2301225875582249</v>
      </c>
      <c r="H83" s="14">
        <v>6.9605542515591736</v>
      </c>
      <c r="I83" s="14">
        <v>8.4319539156881387</v>
      </c>
      <c r="J83" s="14">
        <v>9.0518661860650802</v>
      </c>
      <c r="K83" s="14">
        <v>11.284370575219276</v>
      </c>
      <c r="L83" s="20">
        <v>13.264840517287464</v>
      </c>
      <c r="O83" s="116"/>
      <c r="P83" s="13">
        <v>210</v>
      </c>
      <c r="Q83" s="14">
        <v>4.9449169335923635</v>
      </c>
      <c r="R83" s="14">
        <v>5.271551306202328</v>
      </c>
      <c r="S83" s="14">
        <v>5.6135819943736447</v>
      </c>
      <c r="T83" s="14">
        <v>6.1205411447668761</v>
      </c>
      <c r="U83" s="14">
        <v>6.4856807348057393</v>
      </c>
      <c r="V83" s="14">
        <v>6.7339372889446727</v>
      </c>
      <c r="W83" s="14">
        <v>7.5231401901252752</v>
      </c>
      <c r="X83" s="20">
        <v>8.1039802344913276</v>
      </c>
      <c r="AA83" s="116"/>
      <c r="AB83" s="13">
        <v>210</v>
      </c>
      <c r="AC83" s="14">
        <v>5.9473979232441145</v>
      </c>
      <c r="AD83" s="14">
        <v>6.3528434425065443</v>
      </c>
      <c r="AE83" s="14">
        <v>6.6138249631242001</v>
      </c>
      <c r="AF83" s="14">
        <v>7.3065793123431906</v>
      </c>
      <c r="AG83" s="14">
        <v>7.7133849169621538</v>
      </c>
      <c r="AH83" s="14">
        <v>8.017399209097352</v>
      </c>
      <c r="AI83" s="14">
        <v>8.9180777357428376</v>
      </c>
      <c r="AJ83" s="20">
        <v>9.3986235740270079</v>
      </c>
      <c r="AM83" s="116"/>
      <c r="AN83" s="13">
        <v>210</v>
      </c>
      <c r="AO83" s="14">
        <v>7.3349522499824413</v>
      </c>
      <c r="AP83" s="14">
        <v>7.6132780172814796</v>
      </c>
      <c r="AQ83" s="14">
        <v>8.04004980933904</v>
      </c>
      <c r="AR83" s="14">
        <v>8.6974493343056025</v>
      </c>
      <c r="AS83" s="14">
        <v>9.3865329363268604</v>
      </c>
      <c r="AT83" s="14">
        <v>9.8731999825881989</v>
      </c>
      <c r="AU83" s="14">
        <v>10.573281735041508</v>
      </c>
      <c r="AV83" s="20">
        <v>10.850080960929647</v>
      </c>
    </row>
    <row r="84" spans="3:48" x14ac:dyDescent="0.25">
      <c r="C84" s="116"/>
      <c r="D84" s="13">
        <v>240</v>
      </c>
      <c r="E84" s="14">
        <v>9.4986599903431586</v>
      </c>
      <c r="F84" s="14">
        <v>10.18730478374016</v>
      </c>
      <c r="G84" s="14">
        <v>11.065430864719771</v>
      </c>
      <c r="H84" s="14">
        <v>11.692448435145749</v>
      </c>
      <c r="I84" s="14">
        <v>13.04761320087516</v>
      </c>
      <c r="J84" s="14">
        <v>13.675443370625988</v>
      </c>
      <c r="K84" s="14">
        <v>15.509252447323755</v>
      </c>
      <c r="L84" s="20">
        <v>17.392222184166425</v>
      </c>
      <c r="O84" s="116"/>
      <c r="P84" s="13">
        <v>240</v>
      </c>
      <c r="Q84" s="14">
        <v>7.3636047735554921</v>
      </c>
      <c r="R84" s="14">
        <v>7.5880897360281985</v>
      </c>
      <c r="S84" s="14">
        <v>7.8696238229410085</v>
      </c>
      <c r="T84" s="14">
        <v>8.0047944963185262</v>
      </c>
      <c r="U84" s="14">
        <v>8.1367643998042389</v>
      </c>
      <c r="V84" s="14">
        <v>8.4595449276917183</v>
      </c>
      <c r="W84" s="14">
        <v>8.9305538176918784</v>
      </c>
      <c r="X84" s="20">
        <v>9.2748970670454884</v>
      </c>
      <c r="AA84" s="116"/>
      <c r="AB84" s="13">
        <v>240</v>
      </c>
      <c r="AC84" s="14">
        <v>8.5510119964224511</v>
      </c>
      <c r="AD84" s="14">
        <v>8.7296582684773902</v>
      </c>
      <c r="AE84" s="14">
        <v>9.0743847864413176</v>
      </c>
      <c r="AF84" s="14">
        <v>9.2307736637032178</v>
      </c>
      <c r="AG84" s="14">
        <v>9.6802521856153003</v>
      </c>
      <c r="AH84" s="14">
        <v>9.7934399480479168</v>
      </c>
      <c r="AI84" s="14">
        <v>10.341834631818164</v>
      </c>
      <c r="AJ84" s="20">
        <v>10.805947550599212</v>
      </c>
      <c r="AM84" s="116"/>
      <c r="AN84" s="13">
        <v>240</v>
      </c>
      <c r="AO84" s="14">
        <v>9.9358648060407582</v>
      </c>
      <c r="AP84" s="14">
        <v>10.054602123530067</v>
      </c>
      <c r="AQ84" s="14">
        <v>10.424721007496595</v>
      </c>
      <c r="AR84" s="14">
        <v>10.695021887734757</v>
      </c>
      <c r="AS84" s="14">
        <v>11.370728936785305</v>
      </c>
      <c r="AT84" s="14">
        <v>11.499873859260994</v>
      </c>
      <c r="AU84" s="14">
        <v>12.098735404537406</v>
      </c>
      <c r="AV84" s="20">
        <v>13.386293546791915</v>
      </c>
    </row>
    <row r="85" spans="3:48" x14ac:dyDescent="0.25">
      <c r="C85" s="116"/>
      <c r="D85" s="13">
        <v>270</v>
      </c>
      <c r="E85" s="14">
        <v>10.569322167429901</v>
      </c>
      <c r="F85" s="14">
        <v>11.41955033256288</v>
      </c>
      <c r="G85" s="14">
        <v>12.453184152706216</v>
      </c>
      <c r="H85" s="14">
        <v>13.154882107727996</v>
      </c>
      <c r="I85" s="14">
        <v>14.731252906234259</v>
      </c>
      <c r="J85" s="14">
        <v>15.332308639346101</v>
      </c>
      <c r="K85" s="14">
        <v>17.406646466144537</v>
      </c>
      <c r="L85" s="20">
        <v>19.245472131323616</v>
      </c>
      <c r="O85" s="116"/>
      <c r="P85" s="13">
        <v>270</v>
      </c>
      <c r="Q85" s="14">
        <v>7.6886574598115418</v>
      </c>
      <c r="R85" s="14">
        <v>7.9042298463101224</v>
      </c>
      <c r="S85" s="14">
        <v>8.1746716613221295</v>
      </c>
      <c r="T85" s="14">
        <v>8.4056420518068062</v>
      </c>
      <c r="U85" s="14">
        <v>8.822435736096141</v>
      </c>
      <c r="V85" s="14">
        <v>9.1021795221120314</v>
      </c>
      <c r="W85" s="14">
        <v>9.3230251712007295</v>
      </c>
      <c r="X85" s="20">
        <v>9.7090681380056054</v>
      </c>
      <c r="AA85" s="116"/>
      <c r="AB85" s="13">
        <v>270</v>
      </c>
      <c r="AC85" s="14">
        <v>9.0121169417050826</v>
      </c>
      <c r="AD85" s="14">
        <v>9.1690680002247671</v>
      </c>
      <c r="AE85" s="14">
        <v>9.5655096600438352</v>
      </c>
      <c r="AF85" s="14">
        <v>9.7781068200541394</v>
      </c>
      <c r="AG85" s="14">
        <v>10.250151730024285</v>
      </c>
      <c r="AH85" s="14">
        <v>10.432823917182796</v>
      </c>
      <c r="AI85" s="14">
        <v>10.969732101249262</v>
      </c>
      <c r="AJ85" s="20">
        <v>11.345292975687505</v>
      </c>
      <c r="AM85" s="116"/>
      <c r="AN85" s="13">
        <v>270</v>
      </c>
      <c r="AO85" s="14">
        <v>10.620604790701575</v>
      </c>
      <c r="AP85" s="14">
        <v>10.726347344276448</v>
      </c>
      <c r="AQ85" s="14">
        <v>11.126181035424473</v>
      </c>
      <c r="AR85" s="14">
        <v>11.515673317316903</v>
      </c>
      <c r="AS85" s="14">
        <v>11.975049900113833</v>
      </c>
      <c r="AT85" s="14">
        <v>12.181784667347845</v>
      </c>
      <c r="AU85" s="14">
        <v>12.94007956692902</v>
      </c>
      <c r="AV85" s="20">
        <v>13.327153351202506</v>
      </c>
    </row>
    <row r="86" spans="3:48" x14ac:dyDescent="0.25">
      <c r="C86" s="116"/>
      <c r="D86" s="13">
        <v>300</v>
      </c>
      <c r="E86" s="14">
        <v>11.379875866883832</v>
      </c>
      <c r="F86" s="14">
        <v>12.371903120045227</v>
      </c>
      <c r="G86" s="14">
        <v>13.558397540175015</v>
      </c>
      <c r="H86" s="14">
        <v>14.427211991578956</v>
      </c>
      <c r="I86" s="14">
        <v>16.304098409009164</v>
      </c>
      <c r="J86" s="14">
        <v>16.982982754078609</v>
      </c>
      <c r="K86" s="14">
        <v>19.41440865225449</v>
      </c>
      <c r="L86" s="20">
        <v>21.594232105005023</v>
      </c>
      <c r="O86" s="116"/>
      <c r="P86" s="13">
        <v>300</v>
      </c>
      <c r="Q86" s="14">
        <v>8.2503286684784989</v>
      </c>
      <c r="R86" s="14">
        <v>8.3955415924889927</v>
      </c>
      <c r="S86" s="14">
        <v>8.761105543043799</v>
      </c>
      <c r="T86" s="14">
        <v>9.1767334471924276</v>
      </c>
      <c r="U86" s="14">
        <v>9.3569183344003548</v>
      </c>
      <c r="V86" s="14">
        <v>9.4985761094564438</v>
      </c>
      <c r="W86" s="14">
        <v>10.24168460226603</v>
      </c>
      <c r="X86" s="20">
        <v>10.626498021305384</v>
      </c>
      <c r="AA86" s="116"/>
      <c r="AB86" s="13">
        <v>300</v>
      </c>
      <c r="AC86" s="14">
        <v>9.5129536714342553</v>
      </c>
      <c r="AD86" s="14">
        <v>9.8356181233802946</v>
      </c>
      <c r="AE86" s="14">
        <v>10.257848918761654</v>
      </c>
      <c r="AF86" s="14">
        <v>10.711669702074872</v>
      </c>
      <c r="AG86" s="14">
        <v>11.239235699658785</v>
      </c>
      <c r="AH86" s="14">
        <v>11.294326629857824</v>
      </c>
      <c r="AI86" s="14">
        <v>12.057614305796132</v>
      </c>
      <c r="AJ86" s="20">
        <v>12.536013614367375</v>
      </c>
      <c r="AM86" s="116"/>
      <c r="AN86" s="13">
        <v>300</v>
      </c>
      <c r="AO86" s="14">
        <v>11.305198729893846</v>
      </c>
      <c r="AP86" s="14">
        <v>11.705985197369666</v>
      </c>
      <c r="AQ86" s="14">
        <v>12.142207688142367</v>
      </c>
      <c r="AR86" s="14">
        <v>12.608334604576726</v>
      </c>
      <c r="AS86" s="14">
        <v>13.080503346790435</v>
      </c>
      <c r="AT86" s="14">
        <v>13.314874149700536</v>
      </c>
      <c r="AU86" s="14">
        <v>14.318627470931506</v>
      </c>
      <c r="AV86" s="20">
        <v>14.983982826457035</v>
      </c>
    </row>
    <row r="87" spans="3:48" ht="15.75" thickBot="1" x14ac:dyDescent="0.3">
      <c r="C87" s="117"/>
      <c r="D87" s="13">
        <v>330</v>
      </c>
      <c r="E87" s="21">
        <v>11.633507108039648</v>
      </c>
      <c r="F87" s="21">
        <v>12.853277477600555</v>
      </c>
      <c r="G87" s="21">
        <v>14.240122497139716</v>
      </c>
      <c r="H87" s="21">
        <v>15.209938359516398</v>
      </c>
      <c r="I87" s="21">
        <v>17.266170512791422</v>
      </c>
      <c r="J87" s="21">
        <v>18.056109363783168</v>
      </c>
      <c r="K87" s="21">
        <v>20.721279780649326</v>
      </c>
      <c r="L87" s="22">
        <v>22.993131797432607</v>
      </c>
      <c r="O87" s="117"/>
      <c r="P87" s="13">
        <v>330</v>
      </c>
      <c r="Q87" s="21">
        <v>8.6627888516062086</v>
      </c>
      <c r="R87" s="21">
        <v>9.0965939072877813</v>
      </c>
      <c r="S87" s="21">
        <v>9.4296025351949311</v>
      </c>
      <c r="T87" s="21">
        <v>9.7753888786732972</v>
      </c>
      <c r="U87" s="21">
        <v>10.153414549600555</v>
      </c>
      <c r="V87" s="21">
        <v>10.241980905612957</v>
      </c>
      <c r="W87" s="21">
        <v>10.903913632002709</v>
      </c>
      <c r="X87" s="22">
        <v>11.452503922918007</v>
      </c>
      <c r="AA87" s="117"/>
      <c r="AB87" s="13">
        <v>330</v>
      </c>
      <c r="AC87" s="21">
        <v>10.133999754736037</v>
      </c>
      <c r="AD87" s="21">
        <v>10.623426439283325</v>
      </c>
      <c r="AE87" s="21">
        <v>11.232029330100772</v>
      </c>
      <c r="AF87" s="21">
        <v>11.438834575966858</v>
      </c>
      <c r="AG87" s="21">
        <v>12.043443623402245</v>
      </c>
      <c r="AH87" s="21">
        <v>12.298087547508768</v>
      </c>
      <c r="AI87" s="21">
        <v>13.116805142832522</v>
      </c>
      <c r="AJ87" s="22">
        <v>13.408975063693305</v>
      </c>
      <c r="AM87" s="117"/>
      <c r="AN87" s="13">
        <v>330</v>
      </c>
      <c r="AO87" s="21">
        <v>12.383905947556421</v>
      </c>
      <c r="AP87" s="21">
        <v>13.082036633627862</v>
      </c>
      <c r="AQ87" s="21">
        <v>13.745189167041518</v>
      </c>
      <c r="AR87" s="21">
        <v>14.017505287617258</v>
      </c>
      <c r="AS87" s="21">
        <v>14.669219593843962</v>
      </c>
      <c r="AT87" s="21">
        <v>15.188803624784622</v>
      </c>
      <c r="AU87" s="21">
        <v>15.796979448346049</v>
      </c>
      <c r="AV87" s="22">
        <v>16.580022188307499</v>
      </c>
    </row>
    <row r="88" spans="3:48" ht="15.75" customHeight="1" x14ac:dyDescent="0.25">
      <c r="C88" s="115" t="s">
        <v>158</v>
      </c>
      <c r="D88" s="17" t="s">
        <v>40</v>
      </c>
      <c r="E88" s="18">
        <v>9.6466277520323356</v>
      </c>
      <c r="F88" s="18">
        <v>10.313838367991492</v>
      </c>
      <c r="G88" s="18">
        <v>11.187693444534075</v>
      </c>
      <c r="H88" s="18">
        <v>11.832349137769249</v>
      </c>
      <c r="I88" s="18">
        <v>13.416756039086767</v>
      </c>
      <c r="J88" s="18">
        <v>14.023169310363533</v>
      </c>
      <c r="K88" s="18">
        <v>16.227030120396062</v>
      </c>
      <c r="L88" s="19">
        <v>18.196122288788786</v>
      </c>
      <c r="O88" s="115" t="s">
        <v>158</v>
      </c>
      <c r="P88" s="17" t="s">
        <v>40</v>
      </c>
      <c r="Q88" s="18">
        <v>7.6040680634198967</v>
      </c>
      <c r="R88" s="18">
        <v>7.7948407134780924</v>
      </c>
      <c r="S88" s="18">
        <v>7.9447716886992836</v>
      </c>
      <c r="T88" s="18">
        <v>8.2833485643725737</v>
      </c>
      <c r="U88" s="18">
        <v>8.9796088187928191</v>
      </c>
      <c r="V88" s="18">
        <v>8.8915179338480357</v>
      </c>
      <c r="W88" s="18">
        <v>9.3899771190611645</v>
      </c>
      <c r="X88" s="19">
        <v>9.9973498005165879</v>
      </c>
      <c r="AA88" s="115" t="s">
        <v>158</v>
      </c>
      <c r="AB88" s="17" t="s">
        <v>40</v>
      </c>
      <c r="AC88" s="18">
        <v>9.0012946482613572</v>
      </c>
      <c r="AD88" s="18">
        <v>9.179530745571185</v>
      </c>
      <c r="AE88" s="18">
        <v>9.6096868856118238</v>
      </c>
      <c r="AF88" s="18">
        <v>9.9829024025398976</v>
      </c>
      <c r="AG88" s="18">
        <v>10.567515480131044</v>
      </c>
      <c r="AH88" s="18">
        <v>10.678670996083438</v>
      </c>
      <c r="AI88" s="18">
        <v>11.397396631296131</v>
      </c>
      <c r="AJ88" s="19">
        <v>12.146559090622699</v>
      </c>
      <c r="AM88" s="115" t="s">
        <v>158</v>
      </c>
      <c r="AN88" s="17" t="s">
        <v>40</v>
      </c>
      <c r="AO88" s="18">
        <v>11.028411608417873</v>
      </c>
      <c r="AP88" s="18">
        <v>11.545558286795634</v>
      </c>
      <c r="AQ88" s="18">
        <v>11.85200206963122</v>
      </c>
      <c r="AR88" s="18">
        <v>12.31843960869932</v>
      </c>
      <c r="AS88" s="18">
        <v>12.983509741595061</v>
      </c>
      <c r="AT88" s="18">
        <v>13.291397045697352</v>
      </c>
      <c r="AU88" s="18">
        <v>14.276009787369219</v>
      </c>
      <c r="AV88" s="19">
        <v>14.466855931947093</v>
      </c>
    </row>
    <row r="89" spans="3:48" x14ac:dyDescent="0.25">
      <c r="C89" s="116"/>
      <c r="D89" s="13">
        <v>0</v>
      </c>
      <c r="E89" s="14">
        <v>7.2501316994947613</v>
      </c>
      <c r="F89" s="14">
        <v>8.1972449783795014</v>
      </c>
      <c r="G89" s="14">
        <v>9.2984190445911015</v>
      </c>
      <c r="H89" s="14">
        <v>10.002675119080111</v>
      </c>
      <c r="I89" s="14">
        <v>11.456614262882139</v>
      </c>
      <c r="J89" s="14">
        <v>12.025936889049703</v>
      </c>
      <c r="K89" s="14">
        <v>14.125521312315124</v>
      </c>
      <c r="L89" s="20">
        <v>16.115762643838423</v>
      </c>
      <c r="O89" s="116"/>
      <c r="P89" s="13">
        <v>0</v>
      </c>
      <c r="Q89" s="14">
        <v>6.8009029573303543</v>
      </c>
      <c r="R89" s="14">
        <v>7.1622180044538517</v>
      </c>
      <c r="S89" s="14">
        <v>7.4760674665556035</v>
      </c>
      <c r="T89" s="14">
        <v>7.8461876291698429</v>
      </c>
      <c r="U89" s="14">
        <v>8.196827328353077</v>
      </c>
      <c r="V89" s="14">
        <v>8.5178380534023521</v>
      </c>
      <c r="W89" s="14">
        <v>9.0291063113292385</v>
      </c>
      <c r="X89" s="20">
        <v>9.7707029070867097</v>
      </c>
      <c r="AA89" s="116"/>
      <c r="AB89" s="13">
        <v>0</v>
      </c>
      <c r="AC89" s="14">
        <v>8.1158186912570915</v>
      </c>
      <c r="AD89" s="14">
        <v>8.4942400399280054</v>
      </c>
      <c r="AE89" s="14">
        <v>8.8848331940662675</v>
      </c>
      <c r="AF89" s="14">
        <v>9.3078048377252323</v>
      </c>
      <c r="AG89" s="14">
        <v>9.8786952984841889</v>
      </c>
      <c r="AH89" s="14">
        <v>10.17443576931522</v>
      </c>
      <c r="AI89" s="14">
        <v>11.216651018014874</v>
      </c>
      <c r="AJ89" s="20">
        <v>11.811882874282576</v>
      </c>
      <c r="AM89" s="116"/>
      <c r="AN89" s="13">
        <v>0</v>
      </c>
      <c r="AO89" s="14">
        <v>9.9241006489904091</v>
      </c>
      <c r="AP89" s="14">
        <v>10.921948724103823</v>
      </c>
      <c r="AQ89" s="14">
        <v>10.971432625167655</v>
      </c>
      <c r="AR89" s="14">
        <v>11.335059219754884</v>
      </c>
      <c r="AS89" s="14">
        <v>12.405902129893054</v>
      </c>
      <c r="AT89" s="14">
        <v>12.85573735647632</v>
      </c>
      <c r="AU89" s="14">
        <v>13.94855441726023</v>
      </c>
      <c r="AV89" s="20">
        <v>14.49709818046045</v>
      </c>
    </row>
    <row r="90" spans="3:48" x14ac:dyDescent="0.25">
      <c r="C90" s="116"/>
      <c r="D90" s="13">
        <v>30</v>
      </c>
      <c r="E90" s="14">
        <v>5.0485782930063676</v>
      </c>
      <c r="F90" s="14">
        <v>6.2416859503143716</v>
      </c>
      <c r="G90" s="14">
        <v>7.2747925841676908</v>
      </c>
      <c r="H90" s="14">
        <v>7.8845543903013207</v>
      </c>
      <c r="I90" s="14">
        <v>9.1219844409416062</v>
      </c>
      <c r="J90" s="14">
        <v>9.6604407189250949</v>
      </c>
      <c r="K90" s="14">
        <v>11.1847936883955</v>
      </c>
      <c r="L90" s="20">
        <v>12.543469356356548</v>
      </c>
      <c r="O90" s="116"/>
      <c r="P90" s="13">
        <v>30</v>
      </c>
      <c r="Q90" s="14">
        <v>5.5689003742159349</v>
      </c>
      <c r="R90" s="14">
        <v>6.0467056444452059</v>
      </c>
      <c r="S90" s="14">
        <v>6.5030999067076829</v>
      </c>
      <c r="T90" s="14">
        <v>6.7494121456067742</v>
      </c>
      <c r="U90" s="14">
        <v>6.9153621337342903</v>
      </c>
      <c r="V90" s="14">
        <v>7.1392600568082987</v>
      </c>
      <c r="W90" s="14">
        <v>7.6073152711272858</v>
      </c>
      <c r="X90" s="20">
        <v>7.8981051824958834</v>
      </c>
      <c r="AA90" s="116"/>
      <c r="AB90" s="13">
        <v>30</v>
      </c>
      <c r="AC90" s="14">
        <v>6.4589611158346916</v>
      </c>
      <c r="AD90" s="14">
        <v>7.046711757578966</v>
      </c>
      <c r="AE90" s="14">
        <v>7.4294595816964213</v>
      </c>
      <c r="AF90" s="14">
        <v>7.7714129730648231</v>
      </c>
      <c r="AG90" s="14">
        <v>8.0937100483981599</v>
      </c>
      <c r="AH90" s="14">
        <v>8.2710228730552124</v>
      </c>
      <c r="AI90" s="14">
        <v>8.7552486914309942</v>
      </c>
      <c r="AJ90" s="20">
        <v>8.9571361814193295</v>
      </c>
      <c r="AM90" s="116"/>
      <c r="AN90" s="13">
        <v>30</v>
      </c>
      <c r="AO90" s="14">
        <v>7.6858445605047852</v>
      </c>
      <c r="AP90" s="14">
        <v>8.3646968451129666</v>
      </c>
      <c r="AQ90" s="14">
        <v>8.5747407890740934</v>
      </c>
      <c r="AR90" s="14">
        <v>8.9941841038671271</v>
      </c>
      <c r="AS90" s="14">
        <v>9.524128697716721</v>
      </c>
      <c r="AT90" s="14">
        <v>9.6641965271064176</v>
      </c>
      <c r="AU90" s="14">
        <v>10.096007221515629</v>
      </c>
      <c r="AV90" s="20">
        <v>10.277174547275694</v>
      </c>
    </row>
    <row r="91" spans="3:48" x14ac:dyDescent="0.25">
      <c r="C91" s="116"/>
      <c r="D91" s="13">
        <v>60</v>
      </c>
      <c r="E91" s="14">
        <v>6.2375173866956732</v>
      </c>
      <c r="F91" s="14">
        <v>6.9071888124233967</v>
      </c>
      <c r="G91" s="14">
        <v>7.6745496569049125</v>
      </c>
      <c r="H91" s="14">
        <v>8.186856516612222</v>
      </c>
      <c r="I91" s="14">
        <v>9.2611710178947249</v>
      </c>
      <c r="J91" s="14">
        <v>9.6990507493599605</v>
      </c>
      <c r="K91" s="14">
        <v>11.191311117189983</v>
      </c>
      <c r="L91" s="20">
        <v>12.772226845117686</v>
      </c>
      <c r="O91" s="116"/>
      <c r="P91" s="13">
        <v>60</v>
      </c>
      <c r="Q91" s="14">
        <v>5.8985117793715984</v>
      </c>
      <c r="R91" s="14">
        <v>6.0449358230846313</v>
      </c>
      <c r="S91" s="14">
        <v>6.282158069594268</v>
      </c>
      <c r="T91" s="14">
        <v>6.668590467101672</v>
      </c>
      <c r="U91" s="14">
        <v>6.7918221222996689</v>
      </c>
      <c r="V91" s="14">
        <v>6.9370050949944124</v>
      </c>
      <c r="W91" s="14">
        <v>7.1876328151553155</v>
      </c>
      <c r="X91" s="20">
        <v>7.7309452306201676</v>
      </c>
      <c r="AA91" s="116"/>
      <c r="AB91" s="13">
        <v>60</v>
      </c>
      <c r="AC91" s="14">
        <v>6.8301321750597719</v>
      </c>
      <c r="AD91" s="14">
        <v>7.0308254161761221</v>
      </c>
      <c r="AE91" s="14">
        <v>7.3429715526925667</v>
      </c>
      <c r="AF91" s="14">
        <v>7.5933005401764007</v>
      </c>
      <c r="AG91" s="14">
        <v>7.7844700944212484</v>
      </c>
      <c r="AH91" s="14">
        <v>7.8830016854581064</v>
      </c>
      <c r="AI91" s="14">
        <v>8.3271799861258167</v>
      </c>
      <c r="AJ91" s="20">
        <v>8.9003999633099387</v>
      </c>
      <c r="AM91" s="116"/>
      <c r="AN91" s="13">
        <v>60</v>
      </c>
      <c r="AO91" s="14">
        <v>7.8220780961625653</v>
      </c>
      <c r="AP91" s="14">
        <v>8.1524275970046602</v>
      </c>
      <c r="AQ91" s="14">
        <v>8.2978548191900607</v>
      </c>
      <c r="AR91" s="14">
        <v>8.7748861342546611</v>
      </c>
      <c r="AS91" s="14">
        <v>8.9291475256510662</v>
      </c>
      <c r="AT91" s="14">
        <v>9.1305846312170633</v>
      </c>
      <c r="AU91" s="14">
        <v>9.6986331820610214</v>
      </c>
      <c r="AV91" s="20">
        <v>10.724138212580741</v>
      </c>
    </row>
    <row r="92" spans="3:48" x14ac:dyDescent="0.25">
      <c r="C92" s="116"/>
      <c r="D92" s="13">
        <v>90</v>
      </c>
      <c r="E92" s="14">
        <v>5.7654601617423005</v>
      </c>
      <c r="F92" s="14">
        <v>6.3448959864725811</v>
      </c>
      <c r="G92" s="14">
        <v>7.0213500351068792</v>
      </c>
      <c r="H92" s="14">
        <v>7.4796461095452882</v>
      </c>
      <c r="I92" s="14">
        <v>8.4928678783221301</v>
      </c>
      <c r="J92" s="14">
        <v>8.8307671758139126</v>
      </c>
      <c r="K92" s="14">
        <v>10.120407332384985</v>
      </c>
      <c r="L92" s="20">
        <v>11.304720938075617</v>
      </c>
      <c r="O92" s="116"/>
      <c r="P92" s="13">
        <v>90</v>
      </c>
      <c r="Q92" s="14">
        <v>5.5553952126538677</v>
      </c>
      <c r="R92" s="14">
        <v>5.7870658405090891</v>
      </c>
      <c r="S92" s="14">
        <v>6.074757019469037</v>
      </c>
      <c r="T92" s="14">
        <v>6.261246160442056</v>
      </c>
      <c r="U92" s="14">
        <v>6.5959525771484415</v>
      </c>
      <c r="V92" s="14">
        <v>6.4902160109809888</v>
      </c>
      <c r="W92" s="14">
        <v>6.9373409355488853</v>
      </c>
      <c r="X92" s="20">
        <v>7.1518551003556992</v>
      </c>
      <c r="AA92" s="116"/>
      <c r="AB92" s="13">
        <v>90</v>
      </c>
      <c r="AC92" s="14">
        <v>6.4128167433069834</v>
      </c>
      <c r="AD92" s="14">
        <v>6.706334139144456</v>
      </c>
      <c r="AE92" s="14">
        <v>6.9391711250749752</v>
      </c>
      <c r="AF92" s="14">
        <v>7.1466203419774077</v>
      </c>
      <c r="AG92" s="14">
        <v>7.5131076227098479</v>
      </c>
      <c r="AH92" s="14">
        <v>7.5371512457161227</v>
      </c>
      <c r="AI92" s="14">
        <v>7.9105193256238131</v>
      </c>
      <c r="AJ92" s="20">
        <v>8.2724227170503806</v>
      </c>
      <c r="AM92" s="116"/>
      <c r="AN92" s="13">
        <v>90</v>
      </c>
      <c r="AO92" s="14">
        <v>7.5079139480998309</v>
      </c>
      <c r="AP92" s="14">
        <v>7.7867471175011715</v>
      </c>
      <c r="AQ92" s="14">
        <v>7.973065948690091</v>
      </c>
      <c r="AR92" s="14">
        <v>8.446312106889641</v>
      </c>
      <c r="AS92" s="14">
        <v>8.7114125417459043</v>
      </c>
      <c r="AT92" s="14">
        <v>8.7769229941873448</v>
      </c>
      <c r="AU92" s="14">
        <v>9.1121207879273651</v>
      </c>
      <c r="AV92" s="20">
        <v>9.5119624967668113</v>
      </c>
    </row>
    <row r="93" spans="3:48" x14ac:dyDescent="0.25">
      <c r="C93" s="116"/>
      <c r="D93" s="13">
        <v>120</v>
      </c>
      <c r="E93" s="14">
        <v>4.0314388639545715</v>
      </c>
      <c r="F93" s="14">
        <v>4.5509125728505655</v>
      </c>
      <c r="G93" s="14">
        <v>5.1301211883992437</v>
      </c>
      <c r="H93" s="14">
        <v>5.5175438763994942</v>
      </c>
      <c r="I93" s="14">
        <v>6.3243546471718703</v>
      </c>
      <c r="J93" s="14">
        <v>6.7092136836467535</v>
      </c>
      <c r="K93" s="14">
        <v>7.8409056981204657</v>
      </c>
      <c r="L93" s="20">
        <v>8.8317725023532816</v>
      </c>
      <c r="O93" s="116"/>
      <c r="P93" s="13">
        <v>120</v>
      </c>
      <c r="Q93" s="14">
        <v>4.6309934956081289</v>
      </c>
      <c r="R93" s="14">
        <v>4.8290433589926014</v>
      </c>
      <c r="S93" s="14">
        <v>5.0454413681331278</v>
      </c>
      <c r="T93" s="14">
        <v>5.1677013850052909</v>
      </c>
      <c r="U93" s="14">
        <v>5.2606328750172899</v>
      </c>
      <c r="V93" s="14">
        <v>5.4797021803185162</v>
      </c>
      <c r="W93" s="14">
        <v>5.9341775088440718</v>
      </c>
      <c r="X93" s="20">
        <v>6.1082145027477388</v>
      </c>
      <c r="AA93" s="116"/>
      <c r="AB93" s="13">
        <v>120</v>
      </c>
      <c r="AC93" s="14">
        <v>5.4357623620248718</v>
      </c>
      <c r="AD93" s="14">
        <v>5.6102990060536291</v>
      </c>
      <c r="AE93" s="14">
        <v>5.825207988898943</v>
      </c>
      <c r="AF93" s="14">
        <v>5.9787140820899003</v>
      </c>
      <c r="AG93" s="14">
        <v>6.2700436987180819</v>
      </c>
      <c r="AH93" s="14">
        <v>6.3891817757150733</v>
      </c>
      <c r="AI93" s="14">
        <v>6.7993934142134291</v>
      </c>
      <c r="AJ93" s="20">
        <v>7.1124092618931689</v>
      </c>
      <c r="AM93" s="116"/>
      <c r="AN93" s="13">
        <v>120</v>
      </c>
      <c r="AO93" s="14">
        <v>6.3250448553172154</v>
      </c>
      <c r="AP93" s="14">
        <v>6.5475895738842471</v>
      </c>
      <c r="AQ93" s="14">
        <v>6.6374835007280701</v>
      </c>
      <c r="AR93" s="14">
        <v>6.911917940201854</v>
      </c>
      <c r="AS93" s="14">
        <v>7.233418710832324</v>
      </c>
      <c r="AT93" s="14">
        <v>7.4289324847165448</v>
      </c>
      <c r="AU93" s="14">
        <v>7.8653708519271488</v>
      </c>
      <c r="AV93" s="20">
        <v>8.3716033016046403</v>
      </c>
    </row>
    <row r="94" spans="3:48" x14ac:dyDescent="0.25">
      <c r="C94" s="116"/>
      <c r="D94" s="13">
        <v>150</v>
      </c>
      <c r="E94" s="14">
        <v>3.810406522759306</v>
      </c>
      <c r="F94" s="14">
        <v>4.4608832103822289</v>
      </c>
      <c r="G94" s="14">
        <v>5.1342997307075882</v>
      </c>
      <c r="H94" s="14">
        <v>5.5443667759635797</v>
      </c>
      <c r="I94" s="14">
        <v>6.374858309378304</v>
      </c>
      <c r="J94" s="14">
        <v>6.7706450300909884</v>
      </c>
      <c r="K94" s="14">
        <v>7.9576029810514139</v>
      </c>
      <c r="L94" s="20">
        <v>9.0846733830384636</v>
      </c>
      <c r="O94" s="116"/>
      <c r="P94" s="13">
        <v>150</v>
      </c>
      <c r="Q94" s="14">
        <v>4.4958823306776203</v>
      </c>
      <c r="R94" s="14">
        <v>4.6919311843971938</v>
      </c>
      <c r="S94" s="14">
        <v>4.9986383814422739</v>
      </c>
      <c r="T94" s="14">
        <v>5.2002479692229651</v>
      </c>
      <c r="U94" s="14">
        <v>5.3476274797455439</v>
      </c>
      <c r="V94" s="14">
        <v>5.5574299097562996</v>
      </c>
      <c r="W94" s="14">
        <v>5.8409636627459882</v>
      </c>
      <c r="X94" s="20">
        <v>6.1498684800161536</v>
      </c>
      <c r="AA94" s="116"/>
      <c r="AB94" s="13">
        <v>150</v>
      </c>
      <c r="AC94" s="14">
        <v>5.0913503471904331</v>
      </c>
      <c r="AD94" s="14">
        <v>5.4824851339485781</v>
      </c>
      <c r="AE94" s="14">
        <v>5.8601702561880078</v>
      </c>
      <c r="AF94" s="14">
        <v>5.9810262335849211</v>
      </c>
      <c r="AG94" s="14">
        <v>6.2083787662775451</v>
      </c>
      <c r="AH94" s="14">
        <v>6.4137158800080716</v>
      </c>
      <c r="AI94" s="14">
        <v>6.9038479850726269</v>
      </c>
      <c r="AJ94" s="20">
        <v>7.0682567915524501</v>
      </c>
      <c r="AM94" s="116"/>
      <c r="AN94" s="13">
        <v>150</v>
      </c>
      <c r="AO94" s="14">
        <v>5.8907964094327809</v>
      </c>
      <c r="AP94" s="14">
        <v>6.5025702170340987</v>
      </c>
      <c r="AQ94" s="14">
        <v>6.8234946843738618</v>
      </c>
      <c r="AR94" s="14">
        <v>6.9722035034447813</v>
      </c>
      <c r="AS94" s="14">
        <v>7.1905996319151049</v>
      </c>
      <c r="AT94" s="14">
        <v>7.4499358056726379</v>
      </c>
      <c r="AU94" s="14">
        <v>8.0082886710458414</v>
      </c>
      <c r="AV94" s="20">
        <v>8.054183422915429</v>
      </c>
    </row>
    <row r="95" spans="3:48" x14ac:dyDescent="0.25">
      <c r="C95" s="116"/>
      <c r="D95" s="13">
        <v>180</v>
      </c>
      <c r="E95" s="14">
        <v>4.0740876183445547</v>
      </c>
      <c r="F95" s="14">
        <v>4.7001333352324028</v>
      </c>
      <c r="G95" s="14">
        <v>5.4057700285251951</v>
      </c>
      <c r="H95" s="14">
        <v>5.8667558340109656</v>
      </c>
      <c r="I95" s="14">
        <v>6.8715770023059299</v>
      </c>
      <c r="J95" s="14">
        <v>7.3159102204555921</v>
      </c>
      <c r="K95" s="14">
        <v>8.505599469372136</v>
      </c>
      <c r="L95" s="20">
        <v>9.5381186919224792</v>
      </c>
      <c r="O95" s="116"/>
      <c r="P95" s="13">
        <v>180</v>
      </c>
      <c r="Q95" s="14">
        <v>4.5511359450138498</v>
      </c>
      <c r="R95" s="14">
        <v>4.7823613139273871</v>
      </c>
      <c r="S95" s="14">
        <v>5.1150713929004583</v>
      </c>
      <c r="T95" s="14">
        <v>5.290361408806227</v>
      </c>
      <c r="U95" s="14">
        <v>5.6120920746076246</v>
      </c>
      <c r="V95" s="14">
        <v>5.6614302848500397</v>
      </c>
      <c r="W95" s="14">
        <v>5.9517502918143501</v>
      </c>
      <c r="X95" s="20">
        <v>6.2394294760414342</v>
      </c>
      <c r="AA95" s="116"/>
      <c r="AB95" s="13">
        <v>180</v>
      </c>
      <c r="AC95" s="14">
        <v>5.3409471300134506</v>
      </c>
      <c r="AD95" s="14">
        <v>5.567635077989932</v>
      </c>
      <c r="AE95" s="14">
        <v>5.9548151524439907</v>
      </c>
      <c r="AF95" s="14">
        <v>6.0792260483207521</v>
      </c>
      <c r="AG95" s="14">
        <v>6.4542916979606026</v>
      </c>
      <c r="AH95" s="14">
        <v>6.5568477420294737</v>
      </c>
      <c r="AI95" s="14">
        <v>6.8434376822555256</v>
      </c>
      <c r="AJ95" s="20">
        <v>7.063189172012434</v>
      </c>
      <c r="AM95" s="116"/>
      <c r="AN95" s="13">
        <v>180</v>
      </c>
      <c r="AO95" s="14">
        <v>6.2148506085628554</v>
      </c>
      <c r="AP95" s="14">
        <v>6.4614734354665684</v>
      </c>
      <c r="AQ95" s="14">
        <v>6.7976816947452745</v>
      </c>
      <c r="AR95" s="14">
        <v>6.9773780452980256</v>
      </c>
      <c r="AS95" s="14">
        <v>7.3896048843080573</v>
      </c>
      <c r="AT95" s="14">
        <v>7.6527789537425726</v>
      </c>
      <c r="AU95" s="14">
        <v>7.813749590482165</v>
      </c>
      <c r="AV95" s="20">
        <v>8.0455964774890116</v>
      </c>
    </row>
    <row r="96" spans="3:48" x14ac:dyDescent="0.25">
      <c r="C96" s="116"/>
      <c r="D96" s="13">
        <v>210</v>
      </c>
      <c r="E96" s="14">
        <v>4.3761976307729737</v>
      </c>
      <c r="F96" s="14">
        <v>5.0413422129997594</v>
      </c>
      <c r="G96" s="14">
        <v>5.8757719731128581</v>
      </c>
      <c r="H96" s="14">
        <v>6.4724175550364409</v>
      </c>
      <c r="I96" s="14">
        <v>7.8706908568890599</v>
      </c>
      <c r="J96" s="14">
        <v>8.3803695054515455</v>
      </c>
      <c r="K96" s="14">
        <v>10.119510561353236</v>
      </c>
      <c r="L96" s="20">
        <v>11.675487965520322</v>
      </c>
      <c r="O96" s="116"/>
      <c r="P96" s="13">
        <v>210</v>
      </c>
      <c r="Q96" s="14">
        <v>4.7581180211361431</v>
      </c>
      <c r="R96" s="14">
        <v>5.1250356403398962</v>
      </c>
      <c r="S96" s="14">
        <v>5.4668207992367019</v>
      </c>
      <c r="T96" s="14">
        <v>5.725547191603054</v>
      </c>
      <c r="U96" s="14">
        <v>6.2171011097425275</v>
      </c>
      <c r="V96" s="14">
        <v>6.4915288882533</v>
      </c>
      <c r="W96" s="14">
        <v>6.8841092408134719</v>
      </c>
      <c r="X96" s="20">
        <v>7.5977695394851814</v>
      </c>
      <c r="AA96" s="116"/>
      <c r="AB96" s="13">
        <v>210</v>
      </c>
      <c r="AC96" s="14">
        <v>5.7456040434114932</v>
      </c>
      <c r="AD96" s="14">
        <v>6.083696822345865</v>
      </c>
      <c r="AE96" s="14">
        <v>6.4737206637954987</v>
      </c>
      <c r="AF96" s="14">
        <v>6.7397215570381546</v>
      </c>
      <c r="AG96" s="14">
        <v>7.5001945872758986</v>
      </c>
      <c r="AH96" s="14">
        <v>7.7620144689009818</v>
      </c>
      <c r="AI96" s="14">
        <v>8.464246447764971</v>
      </c>
      <c r="AJ96" s="20">
        <v>8.9297757540756688</v>
      </c>
      <c r="AM96" s="116"/>
      <c r="AN96" s="13">
        <v>210</v>
      </c>
      <c r="AO96" s="14">
        <v>7.2464393387168853</v>
      </c>
      <c r="AP96" s="14">
        <v>7.3894282169354319</v>
      </c>
      <c r="AQ96" s="14">
        <v>7.8447743547985285</v>
      </c>
      <c r="AR96" s="14">
        <v>8.2614627650420669</v>
      </c>
      <c r="AS96" s="14">
        <v>9.0812551095246121</v>
      </c>
      <c r="AT96" s="14">
        <v>9.4292527644226176</v>
      </c>
      <c r="AU96" s="14">
        <v>10.010454900295988</v>
      </c>
      <c r="AV96" s="20">
        <v>10.473556353617152</v>
      </c>
    </row>
    <row r="97" spans="3:48" x14ac:dyDescent="0.25">
      <c r="C97" s="116"/>
      <c r="D97" s="13">
        <v>240</v>
      </c>
      <c r="E97" s="14">
        <v>8.3348906106906515</v>
      </c>
      <c r="F97" s="14">
        <v>8.9117815811865579</v>
      </c>
      <c r="G97" s="14">
        <v>9.6656204931750871</v>
      </c>
      <c r="H97" s="14">
        <v>10.177376915494756</v>
      </c>
      <c r="I97" s="14">
        <v>11.348448878531597</v>
      </c>
      <c r="J97" s="14">
        <v>11.831663790285461</v>
      </c>
      <c r="K97" s="14">
        <v>13.439786564922496</v>
      </c>
      <c r="L97" s="20">
        <v>15.203913725549748</v>
      </c>
      <c r="O97" s="116"/>
      <c r="P97" s="13">
        <v>240</v>
      </c>
      <c r="Q97" s="14">
        <v>6.9068339006594544</v>
      </c>
      <c r="R97" s="14">
        <v>7.2603220077134178</v>
      </c>
      <c r="S97" s="14">
        <v>7.31185801852543</v>
      </c>
      <c r="T97" s="14">
        <v>7.6750379989770927</v>
      </c>
      <c r="U97" s="14">
        <v>7.8151872030020071</v>
      </c>
      <c r="V97" s="14">
        <v>7.9454381967636287</v>
      </c>
      <c r="W97" s="14">
        <v>8.1832196901687535</v>
      </c>
      <c r="X97" s="20">
        <v>8.5580798574818662</v>
      </c>
      <c r="AA97" s="116"/>
      <c r="AB97" s="13">
        <v>240</v>
      </c>
      <c r="AC97" s="14">
        <v>8.1831832435980267</v>
      </c>
      <c r="AD97" s="14">
        <v>8.3483505495415766</v>
      </c>
      <c r="AE97" s="14">
        <v>8.6354459841127298</v>
      </c>
      <c r="AF97" s="14">
        <v>8.8314283787689529</v>
      </c>
      <c r="AG97" s="14">
        <v>8.9686688752830559</v>
      </c>
      <c r="AH97" s="14">
        <v>9.2369265282361432</v>
      </c>
      <c r="AI97" s="14">
        <v>9.6317057662900911</v>
      </c>
      <c r="AJ97" s="20">
        <v>10.230762100415701</v>
      </c>
      <c r="AM97" s="116"/>
      <c r="AN97" s="13">
        <v>240</v>
      </c>
      <c r="AO97" s="14">
        <v>9.5447229168521748</v>
      </c>
      <c r="AP97" s="14">
        <v>9.5854498210322898</v>
      </c>
      <c r="AQ97" s="14">
        <v>10.109263657497994</v>
      </c>
      <c r="AR97" s="14">
        <v>10.273233537434258</v>
      </c>
      <c r="AS97" s="14">
        <v>10.692897789726809</v>
      </c>
      <c r="AT97" s="14">
        <v>10.866287609539073</v>
      </c>
      <c r="AU97" s="14">
        <v>11.314577413293025</v>
      </c>
      <c r="AV97" s="20">
        <v>12.834406541447441</v>
      </c>
    </row>
    <row r="98" spans="3:48" x14ac:dyDescent="0.25">
      <c r="C98" s="116"/>
      <c r="D98" s="13">
        <v>270</v>
      </c>
      <c r="E98" s="14">
        <v>8.1605382010298619</v>
      </c>
      <c r="F98" s="14">
        <v>8.9036199030595604</v>
      </c>
      <c r="G98" s="14">
        <v>9.8108385285991826</v>
      </c>
      <c r="H98" s="14">
        <v>10.455854993336942</v>
      </c>
      <c r="I98" s="14">
        <v>11.849988275755308</v>
      </c>
      <c r="J98" s="14">
        <v>12.415417058244437</v>
      </c>
      <c r="K98" s="14">
        <v>14.263831278014282</v>
      </c>
      <c r="L98" s="20">
        <v>15.98256003275856</v>
      </c>
      <c r="O98" s="116"/>
      <c r="P98" s="13">
        <v>270</v>
      </c>
      <c r="Q98" s="14">
        <v>7.0011739840407561</v>
      </c>
      <c r="R98" s="14">
        <v>7.3771805554955519</v>
      </c>
      <c r="S98" s="14">
        <v>7.6361182648180801</v>
      </c>
      <c r="T98" s="14">
        <v>7.7718499337009899</v>
      </c>
      <c r="U98" s="14">
        <v>7.8587629722385284</v>
      </c>
      <c r="V98" s="14">
        <v>8.2674716707240634</v>
      </c>
      <c r="W98" s="14">
        <v>8.6916564026576406</v>
      </c>
      <c r="X98" s="20">
        <v>9.1711968285138354</v>
      </c>
      <c r="AA98" s="116"/>
      <c r="AB98" s="13">
        <v>270</v>
      </c>
      <c r="AC98" s="14">
        <v>8.1679761412079319</v>
      </c>
      <c r="AD98" s="14">
        <v>8.4362932634519474</v>
      </c>
      <c r="AE98" s="14">
        <v>8.7722679668400971</v>
      </c>
      <c r="AF98" s="14">
        <v>9.0430357408647986</v>
      </c>
      <c r="AG98" s="14">
        <v>9.3990337757396052</v>
      </c>
      <c r="AH98" s="14">
        <v>9.6113047630231829</v>
      </c>
      <c r="AI98" s="14">
        <v>9.9994753966554697</v>
      </c>
      <c r="AJ98" s="20">
        <v>10.529116949173453</v>
      </c>
      <c r="AM98" s="116"/>
      <c r="AN98" s="13">
        <v>270</v>
      </c>
      <c r="AO98" s="14">
        <v>9.6359626867096111</v>
      </c>
      <c r="AP98" s="14">
        <v>9.8129271113509535</v>
      </c>
      <c r="AQ98" s="14">
        <v>10.250131497427237</v>
      </c>
      <c r="AR98" s="14">
        <v>10.346046586340877</v>
      </c>
      <c r="AS98" s="14">
        <v>11.228555361989669</v>
      </c>
      <c r="AT98" s="14">
        <v>11.433680260452656</v>
      </c>
      <c r="AU98" s="14">
        <v>11.766176433277856</v>
      </c>
      <c r="AV98" s="20">
        <v>12.392905360423098</v>
      </c>
    </row>
    <row r="99" spans="3:48" x14ac:dyDescent="0.25">
      <c r="C99" s="116"/>
      <c r="D99" s="13">
        <v>300</v>
      </c>
      <c r="E99" s="14">
        <v>7.3422343866432049</v>
      </c>
      <c r="F99" s="14">
        <v>8.157735415983705</v>
      </c>
      <c r="G99" s="14">
        <v>9.1500937338897543</v>
      </c>
      <c r="H99" s="14">
        <v>9.8734820082340029</v>
      </c>
      <c r="I99" s="14">
        <v>11.612864258178325</v>
      </c>
      <c r="J99" s="14">
        <v>12.398441355899619</v>
      </c>
      <c r="K99" s="14">
        <v>14.865138236450589</v>
      </c>
      <c r="L99" s="20">
        <v>17.096476178744791</v>
      </c>
      <c r="O99" s="116"/>
      <c r="P99" s="13">
        <v>300</v>
      </c>
      <c r="Q99" s="14">
        <v>6.8730018328394564</v>
      </c>
      <c r="R99" s="14">
        <v>7.1581022042948295</v>
      </c>
      <c r="S99" s="14">
        <v>7.5733392022956094</v>
      </c>
      <c r="T99" s="14">
        <v>7.657236417284234</v>
      </c>
      <c r="U99" s="14">
        <v>8.2968826645719549</v>
      </c>
      <c r="V99" s="14">
        <v>8.4636262906877402</v>
      </c>
      <c r="W99" s="14">
        <v>9.2781383958667423</v>
      </c>
      <c r="X99" s="20">
        <v>9.743482704694717</v>
      </c>
      <c r="AA99" s="116"/>
      <c r="AB99" s="13">
        <v>300</v>
      </c>
      <c r="AC99" s="14">
        <v>8.0543203438107511</v>
      </c>
      <c r="AD99" s="14">
        <v>8.434876590886752</v>
      </c>
      <c r="AE99" s="14">
        <v>8.8347915264201724</v>
      </c>
      <c r="AF99" s="14">
        <v>9.0339769622755153</v>
      </c>
      <c r="AG99" s="14">
        <v>9.7839174396713755</v>
      </c>
      <c r="AH99" s="14">
        <v>10.062363723557068</v>
      </c>
      <c r="AI99" s="14">
        <v>10.83406017248017</v>
      </c>
      <c r="AJ99" s="20">
        <v>11.532025229097925</v>
      </c>
      <c r="AM99" s="116"/>
      <c r="AN99" s="13">
        <v>300</v>
      </c>
      <c r="AO99" s="14">
        <v>9.5066917567186611</v>
      </c>
      <c r="AP99" s="14">
        <v>9.9491067829309685</v>
      </c>
      <c r="AQ99" s="14">
        <v>10.629370369778277</v>
      </c>
      <c r="AR99" s="14">
        <v>10.613521256272255</v>
      </c>
      <c r="AS99" s="14">
        <v>11.931578228615798</v>
      </c>
      <c r="AT99" s="14">
        <v>11.88053797410663</v>
      </c>
      <c r="AU99" s="14">
        <v>12.881978583906346</v>
      </c>
      <c r="AV99" s="20">
        <v>13.605006850913513</v>
      </c>
    </row>
    <row r="100" spans="3:48" ht="15.75" thickBot="1" x14ac:dyDescent="0.3">
      <c r="C100" s="117"/>
      <c r="D100" s="13">
        <v>330</v>
      </c>
      <c r="E100" s="21">
        <v>8.342583024038257</v>
      </c>
      <c r="F100" s="21">
        <v>9.216780571017102</v>
      </c>
      <c r="G100" s="21">
        <v>10.236294920763489</v>
      </c>
      <c r="H100" s="21">
        <v>11.002014005181678</v>
      </c>
      <c r="I100" s="21">
        <v>12.72711649358545</v>
      </c>
      <c r="J100" s="21">
        <v>13.413070708515351</v>
      </c>
      <c r="K100" s="21">
        <v>15.595522261196795</v>
      </c>
      <c r="L100" s="22">
        <v>17.668978077257002</v>
      </c>
      <c r="O100" s="117"/>
      <c r="P100" s="13">
        <v>330</v>
      </c>
      <c r="Q100" s="21">
        <v>7.5026825774151957</v>
      </c>
      <c r="R100" s="21">
        <v>7.7340453430004192</v>
      </c>
      <c r="S100" s="21">
        <v>8.1155822342982855</v>
      </c>
      <c r="T100" s="21">
        <v>8.5997421420845779</v>
      </c>
      <c r="U100" s="21">
        <v>8.8980758083336475</v>
      </c>
      <c r="V100" s="21">
        <v>9.2502420976429551</v>
      </c>
      <c r="W100" s="21">
        <v>9.7543050739624579</v>
      </c>
      <c r="X100" s="22">
        <v>10.316280715009272</v>
      </c>
      <c r="AA100" s="117"/>
      <c r="AB100" s="13">
        <v>330</v>
      </c>
      <c r="AC100" s="21">
        <v>8.9075133079061111</v>
      </c>
      <c r="AD100" s="21">
        <v>9.3667535563996083</v>
      </c>
      <c r="AE100" s="21">
        <v>9.8244938588860382</v>
      </c>
      <c r="AF100" s="21">
        <v>10.000371008547829</v>
      </c>
      <c r="AG100" s="21">
        <v>10.787342536458196</v>
      </c>
      <c r="AH100" s="21">
        <v>11.099422548449693</v>
      </c>
      <c r="AI100" s="21">
        <v>11.745022513284548</v>
      </c>
      <c r="AJ100" s="22">
        <v>12.469718243030679</v>
      </c>
      <c r="AM100" s="117"/>
      <c r="AN100" s="13">
        <v>330</v>
      </c>
      <c r="AO100" s="21">
        <v>10.984977946112313</v>
      </c>
      <c r="AP100" s="21">
        <v>11.797495955910831</v>
      </c>
      <c r="AQ100" s="21">
        <v>12.021987140280567</v>
      </c>
      <c r="AR100" s="21">
        <v>12.636912460310128</v>
      </c>
      <c r="AS100" s="21">
        <v>13.198927739288475</v>
      </c>
      <c r="AT100" s="21">
        <v>13.82221823793695</v>
      </c>
      <c r="AU100" s="21">
        <v>14.461662415276356</v>
      </c>
      <c r="AV100" s="22">
        <v>15.235989131663921</v>
      </c>
    </row>
    <row r="102" spans="3:48" ht="20.25" x14ac:dyDescent="0.25">
      <c r="C102" s="122" t="s">
        <v>166</v>
      </c>
      <c r="D102" s="122"/>
      <c r="E102" s="122"/>
      <c r="F102" s="122"/>
      <c r="G102" s="122"/>
      <c r="H102" s="122"/>
      <c r="I102" s="122"/>
      <c r="J102" s="122"/>
      <c r="K102" s="122"/>
      <c r="L102" s="122"/>
      <c r="O102" s="122" t="s">
        <v>167</v>
      </c>
      <c r="P102" s="122"/>
      <c r="Q102" s="122"/>
      <c r="R102" s="122"/>
      <c r="S102" s="122"/>
      <c r="T102" s="122"/>
      <c r="U102" s="122"/>
      <c r="V102" s="122"/>
      <c r="W102" s="122"/>
      <c r="X102" s="122"/>
      <c r="AA102" s="122" t="s">
        <v>168</v>
      </c>
      <c r="AB102" s="122"/>
      <c r="AC102" s="122"/>
      <c r="AD102" s="122"/>
      <c r="AE102" s="122"/>
      <c r="AF102" s="122"/>
      <c r="AG102" s="122"/>
      <c r="AH102" s="122"/>
      <c r="AI102" s="122"/>
      <c r="AJ102" s="122"/>
      <c r="AM102" s="122" t="s">
        <v>169</v>
      </c>
      <c r="AN102" s="122"/>
      <c r="AO102" s="122"/>
      <c r="AP102" s="122"/>
      <c r="AQ102" s="122"/>
      <c r="AR102" s="122"/>
      <c r="AS102" s="122"/>
      <c r="AT102" s="122"/>
      <c r="AU102" s="122"/>
      <c r="AV102" s="122"/>
    </row>
    <row r="103" spans="3:48" ht="18.75" x14ac:dyDescent="0.25">
      <c r="C103" s="114" t="s">
        <v>131</v>
      </c>
      <c r="D103" s="114"/>
      <c r="E103" s="123" t="s">
        <v>32</v>
      </c>
      <c r="F103" s="123"/>
      <c r="G103" s="123"/>
      <c r="H103" s="123"/>
      <c r="I103" s="123"/>
      <c r="J103" s="123"/>
      <c r="K103" s="123"/>
      <c r="L103" s="123"/>
      <c r="O103" s="114" t="s">
        <v>131</v>
      </c>
      <c r="P103" s="114"/>
      <c r="Q103" s="123" t="s">
        <v>32</v>
      </c>
      <c r="R103" s="123"/>
      <c r="S103" s="123"/>
      <c r="T103" s="123"/>
      <c r="U103" s="123"/>
      <c r="V103" s="123"/>
      <c r="W103" s="123"/>
      <c r="X103" s="123"/>
      <c r="AA103" s="114" t="s">
        <v>131</v>
      </c>
      <c r="AB103" s="114"/>
      <c r="AC103" s="123" t="s">
        <v>32</v>
      </c>
      <c r="AD103" s="123"/>
      <c r="AE103" s="123"/>
      <c r="AF103" s="123"/>
      <c r="AG103" s="123"/>
      <c r="AH103" s="123"/>
      <c r="AI103" s="123"/>
      <c r="AJ103" s="123"/>
      <c r="AM103" s="114" t="s">
        <v>131</v>
      </c>
      <c r="AN103" s="114"/>
      <c r="AO103" s="123" t="s">
        <v>32</v>
      </c>
      <c r="AP103" s="123"/>
      <c r="AQ103" s="123"/>
      <c r="AR103" s="123"/>
      <c r="AS103" s="123"/>
      <c r="AT103" s="123"/>
      <c r="AU103" s="123"/>
      <c r="AV103" s="123"/>
    </row>
    <row r="104" spans="3:48" ht="16.5" thickBot="1" x14ac:dyDescent="0.3">
      <c r="C104" s="114"/>
      <c r="D104" s="114"/>
      <c r="E104" s="12">
        <v>1</v>
      </c>
      <c r="F104" s="12">
        <v>2</v>
      </c>
      <c r="G104" s="12">
        <v>5</v>
      </c>
      <c r="H104" s="12">
        <v>10</v>
      </c>
      <c r="I104" s="12">
        <v>50</v>
      </c>
      <c r="J104" s="12">
        <v>100</v>
      </c>
      <c r="K104" s="12">
        <v>1000</v>
      </c>
      <c r="L104" s="12">
        <v>10000</v>
      </c>
      <c r="O104" s="114"/>
      <c r="P104" s="114"/>
      <c r="Q104" s="12">
        <v>1</v>
      </c>
      <c r="R104" s="12">
        <v>2</v>
      </c>
      <c r="S104" s="12">
        <v>5</v>
      </c>
      <c r="T104" s="12">
        <v>10</v>
      </c>
      <c r="U104" s="12">
        <v>50</v>
      </c>
      <c r="V104" s="12">
        <v>100</v>
      </c>
      <c r="W104" s="12">
        <v>1000</v>
      </c>
      <c r="X104" s="12">
        <v>10000</v>
      </c>
      <c r="AA104" s="114"/>
      <c r="AB104" s="114"/>
      <c r="AC104" s="12">
        <v>1</v>
      </c>
      <c r="AD104" s="12">
        <v>2</v>
      </c>
      <c r="AE104" s="12">
        <v>5</v>
      </c>
      <c r="AF104" s="12">
        <v>10</v>
      </c>
      <c r="AG104" s="12">
        <v>50</v>
      </c>
      <c r="AH104" s="12">
        <v>100</v>
      </c>
      <c r="AI104" s="12">
        <v>1000</v>
      </c>
      <c r="AJ104" s="12">
        <v>10000</v>
      </c>
      <c r="AM104" s="114"/>
      <c r="AN104" s="114"/>
      <c r="AO104" s="12">
        <v>1</v>
      </c>
      <c r="AP104" s="12">
        <v>2</v>
      </c>
      <c r="AQ104" s="12">
        <v>5</v>
      </c>
      <c r="AR104" s="12">
        <v>10</v>
      </c>
      <c r="AS104" s="12">
        <v>50</v>
      </c>
      <c r="AT104" s="12">
        <v>100</v>
      </c>
      <c r="AU104" s="12">
        <v>1000</v>
      </c>
      <c r="AV104" s="12">
        <v>10000</v>
      </c>
    </row>
    <row r="105" spans="3:48" ht="15.75" customHeight="1" x14ac:dyDescent="0.25">
      <c r="C105" s="115" t="s">
        <v>157</v>
      </c>
      <c r="D105" s="23" t="s">
        <v>133</v>
      </c>
      <c r="E105" s="18">
        <f>E75</f>
        <v>12.634177629534177</v>
      </c>
      <c r="F105" s="18">
        <f t="shared" ref="F105:L105" si="2">F75</f>
        <v>13.623693449609679</v>
      </c>
      <c r="G105" s="18">
        <f t="shared" si="2"/>
        <v>14.841403495769667</v>
      </c>
      <c r="H105" s="18">
        <f t="shared" si="2"/>
        <v>15.721027359184781</v>
      </c>
      <c r="I105" s="18">
        <f t="shared" si="2"/>
        <v>17.644043448466366</v>
      </c>
      <c r="J105" s="18">
        <f t="shared" si="2"/>
        <v>18.423153764022835</v>
      </c>
      <c r="K105" s="18">
        <f t="shared" si="2"/>
        <v>20.806080642546053</v>
      </c>
      <c r="L105" s="18">
        <f t="shared" si="2"/>
        <v>23.11926944516442</v>
      </c>
      <c r="O105" s="115" t="s">
        <v>157</v>
      </c>
      <c r="P105" s="23" t="s">
        <v>133</v>
      </c>
      <c r="Q105" s="18">
        <f>Q75</f>
        <v>8.6290006240503487</v>
      </c>
      <c r="R105" s="18">
        <f t="shared" ref="R105:X105" si="3">R75</f>
        <v>8.7272864787678781</v>
      </c>
      <c r="S105" s="18">
        <f t="shared" si="3"/>
        <v>9.2725051028766838</v>
      </c>
      <c r="T105" s="18">
        <f t="shared" si="3"/>
        <v>9.6122049359799639</v>
      </c>
      <c r="U105" s="18">
        <f t="shared" si="3"/>
        <v>10.111964573757607</v>
      </c>
      <c r="V105" s="18">
        <f t="shared" si="3"/>
        <v>10.354043940196476</v>
      </c>
      <c r="W105" s="18">
        <f t="shared" si="3"/>
        <v>11.090459614373167</v>
      </c>
      <c r="X105" s="18">
        <f t="shared" si="3"/>
        <v>11.014942622057665</v>
      </c>
      <c r="AA105" s="115" t="s">
        <v>157</v>
      </c>
      <c r="AB105" s="23" t="s">
        <v>133</v>
      </c>
      <c r="AC105" s="18">
        <f>AC75</f>
        <v>10.074938380055098</v>
      </c>
      <c r="AD105" s="18">
        <f t="shared" ref="AD105:AJ105" si="4">AD75</f>
        <v>10.633759471690203</v>
      </c>
      <c r="AE105" s="18">
        <f t="shared" si="4"/>
        <v>11.069524304858239</v>
      </c>
      <c r="AF105" s="18">
        <f t="shared" si="4"/>
        <v>11.436098925296825</v>
      </c>
      <c r="AG105" s="18">
        <f t="shared" si="4"/>
        <v>11.890621545713312</v>
      </c>
      <c r="AH105" s="18">
        <f t="shared" si="4"/>
        <v>12.219101039094816</v>
      </c>
      <c r="AI105" s="18">
        <f t="shared" si="4"/>
        <v>13.046379186213114</v>
      </c>
      <c r="AJ105" s="18">
        <f t="shared" si="4"/>
        <v>13.298019766792324</v>
      </c>
      <c r="AM105" s="115" t="s">
        <v>157</v>
      </c>
      <c r="AN105" s="23" t="s">
        <v>133</v>
      </c>
      <c r="AO105" s="18">
        <f>AO75</f>
        <v>12.203556398691088</v>
      </c>
      <c r="AP105" s="18">
        <f t="shared" ref="AP105:AV105" si="5">AP75</f>
        <v>12.852930922670533</v>
      </c>
      <c r="AQ105" s="18">
        <f t="shared" si="5"/>
        <v>13.643341570112712</v>
      </c>
      <c r="AR105" s="18">
        <f t="shared" si="5"/>
        <v>14.322340495126783</v>
      </c>
      <c r="AS105" s="18">
        <f t="shared" si="5"/>
        <v>14.498259878770192</v>
      </c>
      <c r="AT105" s="18">
        <f t="shared" si="5"/>
        <v>14.951751667329995</v>
      </c>
      <c r="AU105" s="18">
        <f t="shared" si="5"/>
        <v>16.007288693224712</v>
      </c>
      <c r="AV105" s="18">
        <f t="shared" si="5"/>
        <v>16.371460231724654</v>
      </c>
    </row>
    <row r="106" spans="3:48" x14ac:dyDescent="0.25">
      <c r="C106" s="116"/>
      <c r="D106" s="15" t="s">
        <v>44</v>
      </c>
      <c r="E106" s="14">
        <v>10.257254332620498</v>
      </c>
      <c r="F106" s="14">
        <v>11.617540056240285</v>
      </c>
      <c r="G106" s="14">
        <v>13.137477600826617</v>
      </c>
      <c r="H106" s="14">
        <v>14.124087254180123</v>
      </c>
      <c r="I106" s="14">
        <v>16.250054161944725</v>
      </c>
      <c r="J106" s="14">
        <v>17.081621536243645</v>
      </c>
      <c r="K106" s="14">
        <v>19.734710430565922</v>
      </c>
      <c r="L106" s="20">
        <v>22.406838644192334</v>
      </c>
      <c r="O106" s="116"/>
      <c r="P106" s="15" t="s">
        <v>44</v>
      </c>
      <c r="Q106" s="14">
        <v>7.7507576325762892</v>
      </c>
      <c r="R106" s="14">
        <v>8.2043141698928856</v>
      </c>
      <c r="S106" s="14">
        <v>8.5774385466102956</v>
      </c>
      <c r="T106" s="14">
        <v>8.8503449774262322</v>
      </c>
      <c r="U106" s="14">
        <v>9.5540173551857066</v>
      </c>
      <c r="V106" s="14">
        <v>9.9577562788419609</v>
      </c>
      <c r="W106" s="14">
        <v>10.592919264545086</v>
      </c>
      <c r="X106" s="20">
        <v>11.060619075354587</v>
      </c>
      <c r="AA106" s="116"/>
      <c r="AB106" s="15" t="s">
        <v>44</v>
      </c>
      <c r="AC106" s="14">
        <v>9.0669198236188109</v>
      </c>
      <c r="AD106" s="14">
        <v>9.6796939676493938</v>
      </c>
      <c r="AE106" s="14">
        <v>10.256613111699593</v>
      </c>
      <c r="AF106" s="14">
        <v>10.604876644915191</v>
      </c>
      <c r="AG106" s="14">
        <v>11.388022895579207</v>
      </c>
      <c r="AH106" s="14">
        <v>11.807494072528778</v>
      </c>
      <c r="AI106" s="14">
        <v>12.483386601477699</v>
      </c>
      <c r="AJ106" s="20">
        <v>13.180130004800951</v>
      </c>
      <c r="AM106" s="116"/>
      <c r="AN106" s="15" t="s">
        <v>44</v>
      </c>
      <c r="AO106" s="14">
        <v>10.755210535963252</v>
      </c>
      <c r="AP106" s="14">
        <v>11.53453986870961</v>
      </c>
      <c r="AQ106" s="14">
        <v>12.367937464255666</v>
      </c>
      <c r="AR106" s="14">
        <v>12.816841873185734</v>
      </c>
      <c r="AS106" s="14">
        <v>14.276489886909046</v>
      </c>
      <c r="AT106" s="14">
        <v>14.386135248169072</v>
      </c>
      <c r="AU106" s="14">
        <v>15.264342518551233</v>
      </c>
      <c r="AV106" s="20">
        <v>15.813140278576274</v>
      </c>
    </row>
    <row r="107" spans="3:48" x14ac:dyDescent="0.25">
      <c r="C107" s="116"/>
      <c r="D107" s="15" t="s">
        <v>45</v>
      </c>
      <c r="E107" s="14">
        <v>9.2907959467483838</v>
      </c>
      <c r="F107" s="14">
        <v>10.67562420635968</v>
      </c>
      <c r="G107" s="14">
        <v>12.206259297450483</v>
      </c>
      <c r="H107" s="14">
        <v>13.17996170562547</v>
      </c>
      <c r="I107" s="14">
        <v>15.242417325227384</v>
      </c>
      <c r="J107" s="14">
        <v>16.091088719994506</v>
      </c>
      <c r="K107" s="14">
        <v>18.547887945327584</v>
      </c>
      <c r="L107" s="20">
        <v>20.535086447082357</v>
      </c>
      <c r="O107" s="116"/>
      <c r="P107" s="15" t="s">
        <v>45</v>
      </c>
      <c r="Q107" s="14">
        <v>7.4626398440366186</v>
      </c>
      <c r="R107" s="14">
        <v>7.9469318580935857</v>
      </c>
      <c r="S107" s="14">
        <v>8.3598260006355982</v>
      </c>
      <c r="T107" s="14">
        <v>8.7537746408481176</v>
      </c>
      <c r="U107" s="14">
        <v>9.0465390287176728</v>
      </c>
      <c r="V107" s="14">
        <v>9.5711401616185441</v>
      </c>
      <c r="W107" s="14">
        <v>10.169034127217733</v>
      </c>
      <c r="X107" s="20">
        <v>10.386615064620988</v>
      </c>
      <c r="AA107" s="116"/>
      <c r="AB107" s="15" t="s">
        <v>45</v>
      </c>
      <c r="AC107" s="14">
        <v>8.8334077846010199</v>
      </c>
      <c r="AD107" s="14">
        <v>9.3449681994478606</v>
      </c>
      <c r="AE107" s="14">
        <v>9.945131399341248</v>
      </c>
      <c r="AF107" s="14">
        <v>10.302880750933292</v>
      </c>
      <c r="AG107" s="14">
        <v>10.979954708739381</v>
      </c>
      <c r="AH107" s="14">
        <v>11.350028614783344</v>
      </c>
      <c r="AI107" s="14">
        <v>12.161775063742226</v>
      </c>
      <c r="AJ107" s="20">
        <v>12.335668502379084</v>
      </c>
      <c r="AM107" s="116"/>
      <c r="AN107" s="15" t="s">
        <v>45</v>
      </c>
      <c r="AO107" s="14">
        <v>11.389189554590519</v>
      </c>
      <c r="AP107" s="14">
        <v>11.406484814063605</v>
      </c>
      <c r="AQ107" s="14">
        <v>12.128886545652703</v>
      </c>
      <c r="AR107" s="14">
        <v>12.388110622046808</v>
      </c>
      <c r="AS107" s="14">
        <v>13.152140113920085</v>
      </c>
      <c r="AT107" s="14">
        <v>13.946015164261295</v>
      </c>
      <c r="AU107" s="14">
        <v>14.905609488939339</v>
      </c>
      <c r="AV107" s="20">
        <v>14.902558811401327</v>
      </c>
    </row>
    <row r="108" spans="3:48" x14ac:dyDescent="0.25">
      <c r="C108" s="116"/>
      <c r="D108" s="15" t="s">
        <v>46</v>
      </c>
      <c r="E108" s="14">
        <v>8.1200083013241073</v>
      </c>
      <c r="F108" s="14">
        <v>9.3533755636821709</v>
      </c>
      <c r="G108" s="14">
        <v>10.815196160621865</v>
      </c>
      <c r="H108" s="14">
        <v>11.778755983426764</v>
      </c>
      <c r="I108" s="14">
        <v>13.82618035956396</v>
      </c>
      <c r="J108" s="14">
        <v>14.590025574499885</v>
      </c>
      <c r="K108" s="14">
        <v>17.249215455900412</v>
      </c>
      <c r="L108" s="20">
        <v>19.546618515571637</v>
      </c>
      <c r="O108" s="116"/>
      <c r="P108" s="15" t="s">
        <v>46</v>
      </c>
      <c r="Q108" s="14">
        <v>7.1323094972370731</v>
      </c>
      <c r="R108" s="14">
        <v>7.4958059004606596</v>
      </c>
      <c r="S108" s="14">
        <v>7.8840748279882256</v>
      </c>
      <c r="T108" s="14">
        <v>8.3880752689315514</v>
      </c>
      <c r="U108" s="14">
        <v>8.8133589932859575</v>
      </c>
      <c r="V108" s="14">
        <v>9.0949528282751508</v>
      </c>
      <c r="W108" s="14">
        <v>9.7078482590860506</v>
      </c>
      <c r="X108" s="20">
        <v>10.398470146919788</v>
      </c>
      <c r="AA108" s="116"/>
      <c r="AB108" s="15" t="s">
        <v>46</v>
      </c>
      <c r="AC108" s="14">
        <v>8.2728744156768723</v>
      </c>
      <c r="AD108" s="14">
        <v>8.7772249765420796</v>
      </c>
      <c r="AE108" s="14">
        <v>9.4298118576279979</v>
      </c>
      <c r="AF108" s="14">
        <v>9.8645446453873866</v>
      </c>
      <c r="AG108" s="14">
        <v>10.585224605652051</v>
      </c>
      <c r="AH108" s="14">
        <v>10.874128612394323</v>
      </c>
      <c r="AI108" s="14">
        <v>11.950542327815246</v>
      </c>
      <c r="AJ108" s="20">
        <v>12.581763786809349</v>
      </c>
      <c r="AM108" s="116"/>
      <c r="AN108" s="15" t="s">
        <v>46</v>
      </c>
      <c r="AO108" s="14">
        <v>10.0912521365027</v>
      </c>
      <c r="AP108" s="14">
        <v>10.452188554494125</v>
      </c>
      <c r="AQ108" s="14">
        <v>11.400873273918938</v>
      </c>
      <c r="AR108" s="14">
        <v>11.90045752160543</v>
      </c>
      <c r="AS108" s="14">
        <v>13.323297041046064</v>
      </c>
      <c r="AT108" s="14">
        <v>13.706116629566216</v>
      </c>
      <c r="AU108" s="14">
        <v>14.187900193081493</v>
      </c>
      <c r="AV108" s="20">
        <v>15.314384282336636</v>
      </c>
    </row>
    <row r="109" spans="3:48" x14ac:dyDescent="0.25">
      <c r="C109" s="116"/>
      <c r="D109" s="15" t="s">
        <v>47</v>
      </c>
      <c r="E109" s="14">
        <v>6.4925745798871235</v>
      </c>
      <c r="F109" s="14">
        <v>7.7748477050460032</v>
      </c>
      <c r="G109" s="14">
        <v>9.5196220647228191</v>
      </c>
      <c r="H109" s="14">
        <v>10.581391315280737</v>
      </c>
      <c r="I109" s="14">
        <v>12.665862678727054</v>
      </c>
      <c r="J109" s="14">
        <v>13.398790041087711</v>
      </c>
      <c r="K109" s="14">
        <v>15.832952656935896</v>
      </c>
      <c r="L109" s="20">
        <v>17.846394138495437</v>
      </c>
      <c r="O109" s="116"/>
      <c r="P109" s="15" t="s">
        <v>47</v>
      </c>
      <c r="Q109" s="14">
        <v>6.3606393314338794</v>
      </c>
      <c r="R109" s="14">
        <v>6.7357068573446197</v>
      </c>
      <c r="S109" s="14">
        <v>7.7669629619439604</v>
      </c>
      <c r="T109" s="14">
        <v>8.4188292882002926</v>
      </c>
      <c r="U109" s="14">
        <v>9.0233037017317717</v>
      </c>
      <c r="V109" s="14">
        <v>9.1192607853589553</v>
      </c>
      <c r="W109" s="14">
        <v>9.717556462490947</v>
      </c>
      <c r="X109" s="20">
        <v>10.576241353459539</v>
      </c>
      <c r="AA109" s="116"/>
      <c r="AB109" s="15" t="s">
        <v>47</v>
      </c>
      <c r="AC109" s="14">
        <v>7.461795522578579</v>
      </c>
      <c r="AD109" s="14">
        <v>8.2428218368819461</v>
      </c>
      <c r="AE109" s="14">
        <v>9.2804096655721917</v>
      </c>
      <c r="AF109" s="14">
        <v>9.8506355523161364</v>
      </c>
      <c r="AG109" s="14">
        <v>10.728627114117616</v>
      </c>
      <c r="AH109" s="14">
        <v>11.013724193467517</v>
      </c>
      <c r="AI109" s="14">
        <v>11.922922555687762</v>
      </c>
      <c r="AJ109" s="20">
        <v>12.504647971785628</v>
      </c>
      <c r="AM109" s="116"/>
      <c r="AN109" s="15" t="s">
        <v>47</v>
      </c>
      <c r="AO109" s="14">
        <v>9.2902644202780653</v>
      </c>
      <c r="AP109" s="14">
        <v>10.094020814985015</v>
      </c>
      <c r="AQ109" s="14">
        <v>11.273707200996759</v>
      </c>
      <c r="AR109" s="14">
        <v>11.75452105324181</v>
      </c>
      <c r="AS109" s="14">
        <v>12.919695558780429</v>
      </c>
      <c r="AT109" s="14">
        <v>13.089271273742968</v>
      </c>
      <c r="AU109" s="14">
        <v>14.479454813356153</v>
      </c>
      <c r="AV109" s="20">
        <v>15.256000412072451</v>
      </c>
    </row>
    <row r="110" spans="3:48" x14ac:dyDescent="0.25">
      <c r="C110" s="116"/>
      <c r="D110" s="15" t="s">
        <v>48</v>
      </c>
      <c r="E110" s="14">
        <v>5.63688244831663</v>
      </c>
      <c r="F110" s="14">
        <v>6.6991759554462496</v>
      </c>
      <c r="G110" s="14">
        <v>8.0143050414093153</v>
      </c>
      <c r="H110" s="14">
        <v>8.998299529193341</v>
      </c>
      <c r="I110" s="14">
        <v>11.209440522144787</v>
      </c>
      <c r="J110" s="14">
        <v>11.982091037514438</v>
      </c>
      <c r="K110" s="14">
        <v>14.466463429835988</v>
      </c>
      <c r="L110" s="20">
        <v>16.457352933903717</v>
      </c>
      <c r="O110" s="116"/>
      <c r="P110" s="15" t="s">
        <v>48</v>
      </c>
      <c r="Q110" s="14">
        <v>5.7620777364349678</v>
      </c>
      <c r="R110" s="14">
        <v>6.4421708724914675</v>
      </c>
      <c r="S110" s="14">
        <v>7.0968760238198279</v>
      </c>
      <c r="T110" s="14">
        <v>7.4171859241046318</v>
      </c>
      <c r="U110" s="14">
        <v>8.1607894658317708</v>
      </c>
      <c r="V110" s="14">
        <v>8.4876421203807944</v>
      </c>
      <c r="W110" s="14">
        <v>9.3589027208181719</v>
      </c>
      <c r="X110" s="20">
        <v>9.8833239934045114</v>
      </c>
      <c r="AA110" s="116"/>
      <c r="AB110" s="15" t="s">
        <v>48</v>
      </c>
      <c r="AC110" s="14">
        <v>7.0693105896705939</v>
      </c>
      <c r="AD110" s="14">
        <v>7.7905931339185193</v>
      </c>
      <c r="AE110" s="14">
        <v>8.2656923313498094</v>
      </c>
      <c r="AF110" s="14">
        <v>8.8128838250532002</v>
      </c>
      <c r="AG110" s="14">
        <v>9.8676738710931673</v>
      </c>
      <c r="AH110" s="14">
        <v>10.067580675395499</v>
      </c>
      <c r="AI110" s="14">
        <v>11.063240634478033</v>
      </c>
      <c r="AJ110" s="20">
        <v>11.688466080785625</v>
      </c>
      <c r="AM110" s="116"/>
      <c r="AN110" s="15" t="s">
        <v>48</v>
      </c>
      <c r="AO110" s="14">
        <v>8.9017675023847769</v>
      </c>
      <c r="AP110" s="14">
        <v>9.148223213302062</v>
      </c>
      <c r="AQ110" s="14">
        <v>10.045104222537384</v>
      </c>
      <c r="AR110" s="14">
        <v>10.597983999406196</v>
      </c>
      <c r="AS110" s="14">
        <v>12.013785901005365</v>
      </c>
      <c r="AT110" s="14">
        <v>11.95109533179439</v>
      </c>
      <c r="AU110" s="14">
        <v>13.557882310750605</v>
      </c>
      <c r="AV110" s="20">
        <v>14.198164278128139</v>
      </c>
    </row>
    <row r="111" spans="3:48" x14ac:dyDescent="0.25">
      <c r="C111" s="116"/>
      <c r="D111" s="15" t="s">
        <v>49</v>
      </c>
      <c r="E111" s="14">
        <v>5.4823914721683122</v>
      </c>
      <c r="F111" s="14">
        <v>6.3495977567810007</v>
      </c>
      <c r="G111" s="14">
        <v>7.5567065990664455</v>
      </c>
      <c r="H111" s="14">
        <v>8.3887774716605179</v>
      </c>
      <c r="I111" s="14">
        <v>10.326092745088228</v>
      </c>
      <c r="J111" s="14">
        <v>10.972191636029109</v>
      </c>
      <c r="K111" s="14">
        <v>13.248818184675443</v>
      </c>
      <c r="L111" s="20">
        <v>15.155145182010143</v>
      </c>
      <c r="O111" s="116"/>
      <c r="P111" s="15" t="s">
        <v>49</v>
      </c>
      <c r="Q111" s="14">
        <v>5.7235391009228689</v>
      </c>
      <c r="R111" s="14">
        <v>6.1782461251705794</v>
      </c>
      <c r="S111" s="14">
        <v>6.7592812747119071</v>
      </c>
      <c r="T111" s="14">
        <v>7.1287787022750653</v>
      </c>
      <c r="U111" s="14">
        <v>7.6969591106015391</v>
      </c>
      <c r="V111" s="14">
        <v>7.9913213949163282</v>
      </c>
      <c r="W111" s="14">
        <v>8.6733800140659127</v>
      </c>
      <c r="X111" s="20">
        <v>9.2684748094429636</v>
      </c>
      <c r="AA111" s="116"/>
      <c r="AB111" s="15" t="s">
        <v>49</v>
      </c>
      <c r="AC111" s="14">
        <v>6.8834085153113023</v>
      </c>
      <c r="AD111" s="14">
        <v>7.3669782629924345</v>
      </c>
      <c r="AE111" s="14">
        <v>8.0196392629380195</v>
      </c>
      <c r="AF111" s="14">
        <v>8.3323311334044501</v>
      </c>
      <c r="AG111" s="14">
        <v>9.1649153556436556</v>
      </c>
      <c r="AH111" s="14">
        <v>9.5009135170366577</v>
      </c>
      <c r="AI111" s="14">
        <v>10.192274863327775</v>
      </c>
      <c r="AJ111" s="20">
        <v>11.008300975194587</v>
      </c>
      <c r="AM111" s="116"/>
      <c r="AN111" s="15" t="s">
        <v>49</v>
      </c>
      <c r="AO111" s="14">
        <v>8.3615096418035684</v>
      </c>
      <c r="AP111" s="14">
        <v>8.8242681080633307</v>
      </c>
      <c r="AQ111" s="14">
        <v>9.5865841115462569</v>
      </c>
      <c r="AR111" s="14">
        <v>10.038216203073066</v>
      </c>
      <c r="AS111" s="14">
        <v>10.998164556835295</v>
      </c>
      <c r="AT111" s="14">
        <v>11.157691346215854</v>
      </c>
      <c r="AU111" s="14">
        <v>12.259337786290233</v>
      </c>
      <c r="AV111" s="20">
        <v>13.483249552937806</v>
      </c>
    </row>
    <row r="112" spans="3:48" x14ac:dyDescent="0.25">
      <c r="C112" s="116"/>
      <c r="D112" s="15" t="s">
        <v>50</v>
      </c>
      <c r="E112" s="14">
        <v>5.4900587951574709</v>
      </c>
      <c r="F112" s="14">
        <v>6.5205629541959524</v>
      </c>
      <c r="G112" s="14">
        <v>7.7060164201024168</v>
      </c>
      <c r="H112" s="14">
        <v>8.5713506825418744</v>
      </c>
      <c r="I112" s="14">
        <v>10.435867548851061</v>
      </c>
      <c r="J112" s="14">
        <v>11.214453479466382</v>
      </c>
      <c r="K112" s="14">
        <v>13.501569595471677</v>
      </c>
      <c r="L112" s="20">
        <v>15.462088480868204</v>
      </c>
      <c r="O112" s="116"/>
      <c r="P112" s="15" t="s">
        <v>50</v>
      </c>
      <c r="Q112" s="14">
        <v>5.9281553962921247</v>
      </c>
      <c r="R112" s="14">
        <v>6.2413570214347676</v>
      </c>
      <c r="S112" s="14">
        <v>6.8596940815233349</v>
      </c>
      <c r="T112" s="14">
        <v>7.2184057801981947</v>
      </c>
      <c r="U112" s="14">
        <v>7.8486006683321063</v>
      </c>
      <c r="V112" s="14">
        <v>8.2285916112724546</v>
      </c>
      <c r="W112" s="14">
        <v>8.9489568717574564</v>
      </c>
      <c r="X112" s="20">
        <v>9.4805313465665364</v>
      </c>
      <c r="AA112" s="116"/>
      <c r="AB112" s="15" t="s">
        <v>50</v>
      </c>
      <c r="AC112" s="14">
        <v>7.0603889999380662</v>
      </c>
      <c r="AD112" s="14">
        <v>7.5204518345516389</v>
      </c>
      <c r="AE112" s="14">
        <v>8.122026563824706</v>
      </c>
      <c r="AF112" s="14">
        <v>8.5309154401551996</v>
      </c>
      <c r="AG112" s="14">
        <v>9.2863781890521899</v>
      </c>
      <c r="AH112" s="14">
        <v>9.5905863428727347</v>
      </c>
      <c r="AI112" s="14">
        <v>10.448457346415131</v>
      </c>
      <c r="AJ112" s="20">
        <v>11.293370247426674</v>
      </c>
      <c r="AM112" s="116"/>
      <c r="AN112" s="15" t="s">
        <v>50</v>
      </c>
      <c r="AO112" s="14">
        <v>8.192791024647553</v>
      </c>
      <c r="AP112" s="14">
        <v>8.8787553652609308</v>
      </c>
      <c r="AQ112" s="14">
        <v>9.6790777085458775</v>
      </c>
      <c r="AR112" s="14">
        <v>10.238502934488309</v>
      </c>
      <c r="AS112" s="14">
        <v>11.137196398861052</v>
      </c>
      <c r="AT112" s="14">
        <v>11.544759317963569</v>
      </c>
      <c r="AU112" s="14">
        <v>12.48655242552759</v>
      </c>
      <c r="AV112" s="20">
        <v>13.433153063441457</v>
      </c>
    </row>
    <row r="113" spans="3:48" x14ac:dyDescent="0.25">
      <c r="C113" s="116"/>
      <c r="D113" s="15" t="s">
        <v>51</v>
      </c>
      <c r="E113" s="14">
        <v>6.0343953209945322</v>
      </c>
      <c r="F113" s="14">
        <v>7.11162035651894</v>
      </c>
      <c r="G113" s="14">
        <v>8.45716795627499</v>
      </c>
      <c r="H113" s="14">
        <v>9.4031590465288044</v>
      </c>
      <c r="I113" s="14">
        <v>11.391414215482859</v>
      </c>
      <c r="J113" s="14">
        <v>12.17077949668945</v>
      </c>
      <c r="K113" s="14">
        <v>14.496435967140112</v>
      </c>
      <c r="L113" s="20">
        <v>16.665700342304945</v>
      </c>
      <c r="O113" s="116"/>
      <c r="P113" s="15" t="s">
        <v>51</v>
      </c>
      <c r="Q113" s="14">
        <v>6.1797329553624554</v>
      </c>
      <c r="R113" s="14">
        <v>6.6487781800874002</v>
      </c>
      <c r="S113" s="14">
        <v>7.1697855187725352</v>
      </c>
      <c r="T113" s="14">
        <v>7.433947546598481</v>
      </c>
      <c r="U113" s="14">
        <v>8.2957446356069866</v>
      </c>
      <c r="V113" s="14">
        <v>8.3953934770874863</v>
      </c>
      <c r="W113" s="14">
        <v>9.134160357918967</v>
      </c>
      <c r="X113" s="20">
        <v>9.9121622073111642</v>
      </c>
      <c r="AA113" s="116"/>
      <c r="AB113" s="15" t="s">
        <v>51</v>
      </c>
      <c r="AC113" s="14">
        <v>7.2765288641748525</v>
      </c>
      <c r="AD113" s="14">
        <v>7.8423160142084942</v>
      </c>
      <c r="AE113" s="14">
        <v>8.3464030288590934</v>
      </c>
      <c r="AF113" s="14">
        <v>8.8339911133612379</v>
      </c>
      <c r="AG113" s="14">
        <v>9.8738015073967098</v>
      </c>
      <c r="AH113" s="14">
        <v>9.9530598860462511</v>
      </c>
      <c r="AI113" s="14">
        <v>10.803587174974085</v>
      </c>
      <c r="AJ113" s="20">
        <v>11.880142100953957</v>
      </c>
      <c r="AM113" s="116"/>
      <c r="AN113" s="15" t="s">
        <v>51</v>
      </c>
      <c r="AO113" s="14">
        <v>9.5120913992079661</v>
      </c>
      <c r="AP113" s="14">
        <v>10.144181820206175</v>
      </c>
      <c r="AQ113" s="14">
        <v>10.000315249572493</v>
      </c>
      <c r="AR113" s="14">
        <v>10.720993116319667</v>
      </c>
      <c r="AS113" s="14">
        <v>11.554566772888885</v>
      </c>
      <c r="AT113" s="14">
        <v>11.950933571271079</v>
      </c>
      <c r="AU113" s="14">
        <v>12.844809791345899</v>
      </c>
      <c r="AV113" s="20">
        <v>14.631328256255129</v>
      </c>
    </row>
    <row r="114" spans="3:48" x14ac:dyDescent="0.25">
      <c r="C114" s="116"/>
      <c r="D114" s="15" t="s">
        <v>52</v>
      </c>
      <c r="E114" s="14">
        <v>7.3732472181336624</v>
      </c>
      <c r="F114" s="14">
        <v>8.5718714960361524</v>
      </c>
      <c r="G114" s="14">
        <v>10.027596147980651</v>
      </c>
      <c r="H114" s="14">
        <v>10.950491860282497</v>
      </c>
      <c r="I114" s="14">
        <v>12.929906461340767</v>
      </c>
      <c r="J114" s="14">
        <v>13.672507800450257</v>
      </c>
      <c r="K114" s="14">
        <v>15.970145697206679</v>
      </c>
      <c r="L114" s="20">
        <v>17.995301691109184</v>
      </c>
      <c r="O114" s="116"/>
      <c r="P114" s="15" t="s">
        <v>52</v>
      </c>
      <c r="Q114" s="14">
        <v>6.6349108152162906</v>
      </c>
      <c r="R114" s="14">
        <v>7.0510242360377307</v>
      </c>
      <c r="S114" s="14">
        <v>7.7361102548627212</v>
      </c>
      <c r="T114" s="14">
        <v>7.8840722417284255</v>
      </c>
      <c r="U114" s="14">
        <v>8.490478644142506</v>
      </c>
      <c r="V114" s="14">
        <v>8.7850389859008065</v>
      </c>
      <c r="W114" s="14">
        <v>9.5689884665527973</v>
      </c>
      <c r="X114" s="20">
        <v>9.8137352561927962</v>
      </c>
      <c r="AA114" s="116"/>
      <c r="AB114" s="15" t="s">
        <v>52</v>
      </c>
      <c r="AC114" s="14">
        <v>7.8976887825120539</v>
      </c>
      <c r="AD114" s="14">
        <v>8.2928803727781659</v>
      </c>
      <c r="AE114" s="14">
        <v>9.0079018704383387</v>
      </c>
      <c r="AF114" s="14">
        <v>9.4585027796207033</v>
      </c>
      <c r="AG114" s="14">
        <v>10.143258439405427</v>
      </c>
      <c r="AH114" s="14">
        <v>10.492858209367101</v>
      </c>
      <c r="AI114" s="14">
        <v>11.311414132777832</v>
      </c>
      <c r="AJ114" s="20">
        <v>11.678486083210522</v>
      </c>
      <c r="AM114" s="116"/>
      <c r="AN114" s="15" t="s">
        <v>52</v>
      </c>
      <c r="AO114" s="14">
        <v>9.5562497279747962</v>
      </c>
      <c r="AP114" s="14">
        <v>9.9687531647080299</v>
      </c>
      <c r="AQ114" s="14">
        <v>10.763390285026468</v>
      </c>
      <c r="AR114" s="14">
        <v>11.41265001466213</v>
      </c>
      <c r="AS114" s="14">
        <v>12.340710382282552</v>
      </c>
      <c r="AT114" s="14">
        <v>12.537794860970759</v>
      </c>
      <c r="AU114" s="14">
        <v>13.648389124856278</v>
      </c>
      <c r="AV114" s="20">
        <v>14.222498315644215</v>
      </c>
    </row>
    <row r="115" spans="3:48" x14ac:dyDescent="0.25">
      <c r="C115" s="116"/>
      <c r="D115" s="15" t="s">
        <v>53</v>
      </c>
      <c r="E115" s="14">
        <v>8.6618766606179314</v>
      </c>
      <c r="F115" s="14">
        <v>9.9635525040923039</v>
      </c>
      <c r="G115" s="14">
        <v>11.383573815611838</v>
      </c>
      <c r="H115" s="14">
        <v>12.35967323602504</v>
      </c>
      <c r="I115" s="14">
        <v>14.502190092539792</v>
      </c>
      <c r="J115" s="14">
        <v>15.349722124864071</v>
      </c>
      <c r="K115" s="14">
        <v>17.793399314169168</v>
      </c>
      <c r="L115" s="20">
        <v>20.141316170305373</v>
      </c>
      <c r="O115" s="116"/>
      <c r="P115" s="15" t="s">
        <v>53</v>
      </c>
      <c r="Q115" s="14">
        <v>7.1268942330997076</v>
      </c>
      <c r="R115" s="14">
        <v>7.640052403087922</v>
      </c>
      <c r="S115" s="14">
        <v>8.182388184001347</v>
      </c>
      <c r="T115" s="14">
        <v>8.3496969628605004</v>
      </c>
      <c r="U115" s="14">
        <v>9.2817746122550417</v>
      </c>
      <c r="V115" s="14">
        <v>9.5654325473880046</v>
      </c>
      <c r="W115" s="14">
        <v>9.9282347600506977</v>
      </c>
      <c r="X115" s="20">
        <v>10.316097782598998</v>
      </c>
      <c r="AA115" s="116"/>
      <c r="AB115" s="15" t="s">
        <v>53</v>
      </c>
      <c r="AC115" s="14">
        <v>8.3288371592132204</v>
      </c>
      <c r="AD115" s="14">
        <v>8.9698505382565354</v>
      </c>
      <c r="AE115" s="14">
        <v>9.650879670436062</v>
      </c>
      <c r="AF115" s="14">
        <v>9.9452894012926336</v>
      </c>
      <c r="AG115" s="14">
        <v>10.949945556334239</v>
      </c>
      <c r="AH115" s="14">
        <v>11.215569504394479</v>
      </c>
      <c r="AI115" s="14">
        <v>12.02297402076635</v>
      </c>
      <c r="AJ115" s="20">
        <v>12.708385870590007</v>
      </c>
      <c r="AM115" s="116"/>
      <c r="AN115" s="15" t="s">
        <v>53</v>
      </c>
      <c r="AO115" s="14">
        <v>10.072954719788932</v>
      </c>
      <c r="AP115" s="14">
        <v>10.741026170280076</v>
      </c>
      <c r="AQ115" s="14">
        <v>11.423743956920511</v>
      </c>
      <c r="AR115" s="14">
        <v>12.062058214706809</v>
      </c>
      <c r="AS115" s="14">
        <v>13.221533133107799</v>
      </c>
      <c r="AT115" s="14">
        <v>13.478607825219532</v>
      </c>
      <c r="AU115" s="14">
        <v>14.387833804449238</v>
      </c>
      <c r="AV115" s="20">
        <v>15.997034289412232</v>
      </c>
    </row>
    <row r="116" spans="3:48" x14ac:dyDescent="0.25">
      <c r="C116" s="116"/>
      <c r="D116" s="15" t="s">
        <v>54</v>
      </c>
      <c r="E116" s="14">
        <v>9.5071014993506147</v>
      </c>
      <c r="F116" s="14">
        <v>10.953923361471922</v>
      </c>
      <c r="G116" s="14">
        <v>12.370040316192814</v>
      </c>
      <c r="H116" s="14">
        <v>13.304959285296054</v>
      </c>
      <c r="I116" s="14">
        <v>15.492056783881443</v>
      </c>
      <c r="J116" s="14">
        <v>16.454436423438896</v>
      </c>
      <c r="K116" s="14">
        <v>19.04999636702869</v>
      </c>
      <c r="L116" s="20">
        <v>21.294708141137363</v>
      </c>
      <c r="O116" s="116"/>
      <c r="P116" s="15" t="s">
        <v>54</v>
      </c>
      <c r="Q116" s="14">
        <v>7.4334152409251537</v>
      </c>
      <c r="R116" s="14">
        <v>8.1210943341058197</v>
      </c>
      <c r="S116" s="14">
        <v>8.5449312055710767</v>
      </c>
      <c r="T116" s="14">
        <v>8.6719909599472178</v>
      </c>
      <c r="U116" s="14">
        <v>9.3537643290373982</v>
      </c>
      <c r="V116" s="14">
        <v>9.632483835231163</v>
      </c>
      <c r="W116" s="14">
        <v>10.316191771592766</v>
      </c>
      <c r="X116" s="20">
        <v>10.70735526168462</v>
      </c>
      <c r="AA116" s="116"/>
      <c r="AB116" s="15" t="s">
        <v>54</v>
      </c>
      <c r="AC116" s="14">
        <v>8.6470408714423819</v>
      </c>
      <c r="AD116" s="14">
        <v>9.5359217526098323</v>
      </c>
      <c r="AE116" s="14">
        <v>9.9611561050651538</v>
      </c>
      <c r="AF116" s="14">
        <v>10.490009765768233</v>
      </c>
      <c r="AG116" s="14">
        <v>11.198208993400719</v>
      </c>
      <c r="AH116" s="14">
        <v>11.567534902048225</v>
      </c>
      <c r="AI116" s="14">
        <v>12.589937329401726</v>
      </c>
      <c r="AJ116" s="20">
        <v>12.977412103331398</v>
      </c>
      <c r="AM116" s="116"/>
      <c r="AN116" s="15" t="s">
        <v>54</v>
      </c>
      <c r="AO116" s="14">
        <v>10.196446595364476</v>
      </c>
      <c r="AP116" s="14">
        <v>11.462757891744417</v>
      </c>
      <c r="AQ116" s="14">
        <v>12.262541686693908</v>
      </c>
      <c r="AR116" s="14">
        <v>12.480908619037777</v>
      </c>
      <c r="AS116" s="14">
        <v>14.081436920868921</v>
      </c>
      <c r="AT116" s="14">
        <v>14.111238329688632</v>
      </c>
      <c r="AU116" s="14">
        <v>15.225092043300112</v>
      </c>
      <c r="AV116" s="20">
        <v>15.413082726971425</v>
      </c>
    </row>
    <row r="117" spans="3:48" ht="15.75" thickBot="1" x14ac:dyDescent="0.3">
      <c r="C117" s="117"/>
      <c r="D117" s="24" t="s">
        <v>55</v>
      </c>
      <c r="E117" s="21">
        <v>9.9629124214347797</v>
      </c>
      <c r="F117" s="21">
        <v>11.179975158245229</v>
      </c>
      <c r="G117" s="21">
        <v>12.76472615361045</v>
      </c>
      <c r="H117" s="21">
        <v>13.842660358363311</v>
      </c>
      <c r="I117" s="21">
        <v>15.941535398058576</v>
      </c>
      <c r="J117" s="21">
        <v>16.999202040390195</v>
      </c>
      <c r="K117" s="21">
        <v>19.558053561893505</v>
      </c>
      <c r="L117" s="22">
        <v>21.934325899729512</v>
      </c>
      <c r="O117" s="117"/>
      <c r="P117" s="24" t="s">
        <v>55</v>
      </c>
      <c r="Q117" s="21">
        <v>7.7158281770285013</v>
      </c>
      <c r="R117" s="21">
        <v>8.0730926164914365</v>
      </c>
      <c r="S117" s="21">
        <v>8.4713536336174631</v>
      </c>
      <c r="T117" s="21">
        <v>8.9774190205942244</v>
      </c>
      <c r="U117" s="21">
        <v>9.5009857925510861</v>
      </c>
      <c r="V117" s="21">
        <v>9.5593810685596665</v>
      </c>
      <c r="W117" s="21">
        <v>10.611762980468523</v>
      </c>
      <c r="X117" s="22">
        <v>11.147434914597179</v>
      </c>
      <c r="AA117" s="117"/>
      <c r="AB117" s="24" t="s">
        <v>55</v>
      </c>
      <c r="AC117" s="21">
        <v>8.8789809695627593</v>
      </c>
      <c r="AD117" s="21">
        <v>9.3926137455903866</v>
      </c>
      <c r="AE117" s="21">
        <v>10.14894766236017</v>
      </c>
      <c r="AF117" s="21">
        <v>10.753972301151398</v>
      </c>
      <c r="AG117" s="21">
        <v>11.408051957969992</v>
      </c>
      <c r="AH117" s="21">
        <v>11.763469517340125</v>
      </c>
      <c r="AI117" s="21">
        <v>12.727809561149597</v>
      </c>
      <c r="AJ117" s="22">
        <v>13.32657370540503</v>
      </c>
      <c r="AM117" s="117"/>
      <c r="AN117" s="24" t="s">
        <v>55</v>
      </c>
      <c r="AO117" s="21">
        <v>10.86762772710199</v>
      </c>
      <c r="AP117" s="21">
        <v>11.000091917701805</v>
      </c>
      <c r="AQ117" s="21">
        <v>12.289493882575183</v>
      </c>
      <c r="AR117" s="21">
        <v>13.090928947171875</v>
      </c>
      <c r="AS117" s="21">
        <v>14.093275793067505</v>
      </c>
      <c r="AT117" s="21">
        <v>14.222562602456964</v>
      </c>
      <c r="AU117" s="21">
        <v>15.974885319564974</v>
      </c>
      <c r="AV117" s="22">
        <v>16.945514217237012</v>
      </c>
    </row>
    <row r="118" spans="3:48" ht="15.75" customHeight="1" x14ac:dyDescent="0.25">
      <c r="C118" s="115" t="s">
        <v>158</v>
      </c>
      <c r="D118" s="23" t="s">
        <v>133</v>
      </c>
      <c r="E118" s="18">
        <f>E88</f>
        <v>9.6466277520323356</v>
      </c>
      <c r="F118" s="18">
        <f t="shared" ref="F118:L118" si="6">F88</f>
        <v>10.313838367991492</v>
      </c>
      <c r="G118" s="18">
        <f t="shared" si="6"/>
        <v>11.187693444534075</v>
      </c>
      <c r="H118" s="18">
        <f t="shared" si="6"/>
        <v>11.832349137769249</v>
      </c>
      <c r="I118" s="18">
        <f t="shared" si="6"/>
        <v>13.416756039086767</v>
      </c>
      <c r="J118" s="18">
        <f t="shared" si="6"/>
        <v>14.023169310363533</v>
      </c>
      <c r="K118" s="18">
        <f t="shared" si="6"/>
        <v>16.227030120396062</v>
      </c>
      <c r="L118" s="18">
        <f t="shared" si="6"/>
        <v>18.196122288788786</v>
      </c>
      <c r="O118" s="115" t="s">
        <v>158</v>
      </c>
      <c r="P118" s="23" t="s">
        <v>133</v>
      </c>
      <c r="Q118" s="18">
        <f>Q88</f>
        <v>7.6040680634198967</v>
      </c>
      <c r="R118" s="18">
        <f t="shared" ref="R118:X118" si="7">R88</f>
        <v>7.7948407134780924</v>
      </c>
      <c r="S118" s="18">
        <f t="shared" si="7"/>
        <v>7.9447716886992836</v>
      </c>
      <c r="T118" s="18">
        <f t="shared" si="7"/>
        <v>8.2833485643725737</v>
      </c>
      <c r="U118" s="18">
        <f t="shared" si="7"/>
        <v>8.9796088187928191</v>
      </c>
      <c r="V118" s="18">
        <f t="shared" si="7"/>
        <v>8.8915179338480357</v>
      </c>
      <c r="W118" s="18">
        <f t="shared" si="7"/>
        <v>9.3899771190611645</v>
      </c>
      <c r="X118" s="18">
        <f t="shared" si="7"/>
        <v>9.9973498005165879</v>
      </c>
      <c r="AA118" s="115" t="s">
        <v>158</v>
      </c>
      <c r="AB118" s="23" t="s">
        <v>133</v>
      </c>
      <c r="AC118" s="18">
        <f>AC88</f>
        <v>9.0012946482613572</v>
      </c>
      <c r="AD118" s="18">
        <f t="shared" ref="AD118:AJ118" si="8">AD88</f>
        <v>9.179530745571185</v>
      </c>
      <c r="AE118" s="18">
        <f t="shared" si="8"/>
        <v>9.6096868856118238</v>
      </c>
      <c r="AF118" s="18">
        <f t="shared" si="8"/>
        <v>9.9829024025398976</v>
      </c>
      <c r="AG118" s="18">
        <f t="shared" si="8"/>
        <v>10.567515480131044</v>
      </c>
      <c r="AH118" s="18">
        <f t="shared" si="8"/>
        <v>10.678670996083438</v>
      </c>
      <c r="AI118" s="18">
        <f t="shared" si="8"/>
        <v>11.397396631296131</v>
      </c>
      <c r="AJ118" s="18">
        <f t="shared" si="8"/>
        <v>12.146559090622699</v>
      </c>
      <c r="AM118" s="115" t="s">
        <v>158</v>
      </c>
      <c r="AN118" s="23" t="s">
        <v>133</v>
      </c>
      <c r="AO118" s="18">
        <f>AO88</f>
        <v>11.028411608417873</v>
      </c>
      <c r="AP118" s="18">
        <f t="shared" ref="AP118:AV118" si="9">AP88</f>
        <v>11.545558286795634</v>
      </c>
      <c r="AQ118" s="18">
        <f t="shared" si="9"/>
        <v>11.85200206963122</v>
      </c>
      <c r="AR118" s="18">
        <f t="shared" si="9"/>
        <v>12.31843960869932</v>
      </c>
      <c r="AS118" s="18">
        <f t="shared" si="9"/>
        <v>12.983509741595061</v>
      </c>
      <c r="AT118" s="18">
        <f t="shared" si="9"/>
        <v>13.291397045697352</v>
      </c>
      <c r="AU118" s="18">
        <f t="shared" si="9"/>
        <v>14.276009787369219</v>
      </c>
      <c r="AV118" s="18">
        <f t="shared" si="9"/>
        <v>14.466855931947093</v>
      </c>
    </row>
    <row r="119" spans="3:48" x14ac:dyDescent="0.25">
      <c r="C119" s="116"/>
      <c r="D119" s="15" t="s">
        <v>44</v>
      </c>
      <c r="E119" s="14">
        <v>7.7873046405058233</v>
      </c>
      <c r="F119" s="14">
        <v>8.6628505586329432</v>
      </c>
      <c r="G119" s="14">
        <v>9.6638763607311073</v>
      </c>
      <c r="H119" s="14">
        <v>10.399542000904352</v>
      </c>
      <c r="I119" s="14">
        <v>12.080909699097692</v>
      </c>
      <c r="J119" s="14">
        <v>12.80484102176483</v>
      </c>
      <c r="K119" s="14">
        <v>15.136163418655777</v>
      </c>
      <c r="L119" s="20">
        <v>17.344921432644888</v>
      </c>
      <c r="O119" s="116"/>
      <c r="P119" s="15" t="s">
        <v>44</v>
      </c>
      <c r="Q119" s="14">
        <v>6.7721758972947601</v>
      </c>
      <c r="R119" s="14">
        <v>7.0965369479994385</v>
      </c>
      <c r="S119" s="14">
        <v>7.3991502645240592</v>
      </c>
      <c r="T119" s="14">
        <v>7.7182229845928099</v>
      </c>
      <c r="U119" s="14">
        <v>8.2850142263637796</v>
      </c>
      <c r="V119" s="14">
        <v>8.5334053984119347</v>
      </c>
      <c r="W119" s="14">
        <v>9.2813831751672957</v>
      </c>
      <c r="X119" s="20">
        <v>10.054509932762098</v>
      </c>
      <c r="AA119" s="116"/>
      <c r="AB119" s="15" t="s">
        <v>44</v>
      </c>
      <c r="AC119" s="14">
        <v>8.0216184004639661</v>
      </c>
      <c r="AD119" s="14">
        <v>8.413631825088288</v>
      </c>
      <c r="AE119" s="14">
        <v>8.8460584669834272</v>
      </c>
      <c r="AF119" s="14">
        <v>9.3453583220667564</v>
      </c>
      <c r="AG119" s="14">
        <v>10.0534026409623</v>
      </c>
      <c r="AH119" s="14">
        <v>10.387011197943083</v>
      </c>
      <c r="AI119" s="14">
        <v>11.265077650880475</v>
      </c>
      <c r="AJ119" s="20">
        <v>11.91898820851377</v>
      </c>
      <c r="AM119" s="116"/>
      <c r="AN119" s="15" t="s">
        <v>44</v>
      </c>
      <c r="AO119" s="14">
        <v>9.5278337124564914</v>
      </c>
      <c r="AP119" s="14">
        <v>10.027791624253677</v>
      </c>
      <c r="AQ119" s="14">
        <v>10.622952554669792</v>
      </c>
      <c r="AR119" s="14">
        <v>11.566386737268076</v>
      </c>
      <c r="AS119" s="14">
        <v>12.501674822195453</v>
      </c>
      <c r="AT119" s="14">
        <v>12.833145404559593</v>
      </c>
      <c r="AU119" s="14">
        <v>14.183075776405843</v>
      </c>
      <c r="AV119" s="20">
        <v>14.443421276624063</v>
      </c>
    </row>
    <row r="120" spans="3:48" x14ac:dyDescent="0.25">
      <c r="C120" s="116"/>
      <c r="D120" s="15" t="s">
        <v>45</v>
      </c>
      <c r="E120" s="14">
        <v>7.4529781403129274</v>
      </c>
      <c r="F120" s="14">
        <v>8.271467011254181</v>
      </c>
      <c r="G120" s="14">
        <v>9.2753898401104724</v>
      </c>
      <c r="H120" s="14">
        <v>9.9926848079084518</v>
      </c>
      <c r="I120" s="14">
        <v>11.547975523776532</v>
      </c>
      <c r="J120" s="14">
        <v>12.303573071609431</v>
      </c>
      <c r="K120" s="14">
        <v>14.532751922533892</v>
      </c>
      <c r="L120" s="20">
        <v>16.781989318195617</v>
      </c>
      <c r="O120" s="116"/>
      <c r="P120" s="15" t="s">
        <v>45</v>
      </c>
      <c r="Q120" s="14">
        <v>6.6018575055259081</v>
      </c>
      <c r="R120" s="14">
        <v>6.8319689115472571</v>
      </c>
      <c r="S120" s="14">
        <v>7.3245755273821969</v>
      </c>
      <c r="T120" s="14">
        <v>7.593812451552802</v>
      </c>
      <c r="U120" s="14">
        <v>8.18400398313144</v>
      </c>
      <c r="V120" s="14">
        <v>8.4511636269979213</v>
      </c>
      <c r="W120" s="14">
        <v>8.8665969996686673</v>
      </c>
      <c r="X120" s="20">
        <v>9.7028008888413542</v>
      </c>
      <c r="AA120" s="116"/>
      <c r="AB120" s="15" t="s">
        <v>45</v>
      </c>
      <c r="AC120" s="14">
        <v>7.7540968941597876</v>
      </c>
      <c r="AD120" s="14">
        <v>8.2273127443709555</v>
      </c>
      <c r="AE120" s="14">
        <v>8.7605349085511648</v>
      </c>
      <c r="AF120" s="14">
        <v>9.2634993243259345</v>
      </c>
      <c r="AG120" s="14">
        <v>9.7486858193120014</v>
      </c>
      <c r="AH120" s="14">
        <v>10.062334955708252</v>
      </c>
      <c r="AI120" s="14">
        <v>10.982148787621286</v>
      </c>
      <c r="AJ120" s="20">
        <v>11.64066405640332</v>
      </c>
      <c r="AM120" s="116"/>
      <c r="AN120" s="15" t="s">
        <v>45</v>
      </c>
      <c r="AO120" s="14">
        <v>9.5938763638156423</v>
      </c>
      <c r="AP120" s="14">
        <v>10.089722275535946</v>
      </c>
      <c r="AQ120" s="14">
        <v>11.738931037718947</v>
      </c>
      <c r="AR120" s="14">
        <v>12.188284427702802</v>
      </c>
      <c r="AS120" s="14">
        <v>12.28169815575542</v>
      </c>
      <c r="AT120" s="14">
        <v>12.508914713477752</v>
      </c>
      <c r="AU120" s="14">
        <v>13.652887936292155</v>
      </c>
      <c r="AV120" s="20">
        <v>14.202372244165517</v>
      </c>
    </row>
    <row r="121" spans="3:48" x14ac:dyDescent="0.25">
      <c r="C121" s="116"/>
      <c r="D121" s="15" t="s">
        <v>46</v>
      </c>
      <c r="E121" s="14">
        <v>6.8817174018599623</v>
      </c>
      <c r="F121" s="14">
        <v>7.7187669791740667</v>
      </c>
      <c r="G121" s="14">
        <v>8.6668997778204133</v>
      </c>
      <c r="H121" s="14">
        <v>9.3655071327816444</v>
      </c>
      <c r="I121" s="14">
        <v>11.003299581550605</v>
      </c>
      <c r="J121" s="14">
        <v>11.641386287438509</v>
      </c>
      <c r="K121" s="14">
        <v>13.747686487865439</v>
      </c>
      <c r="L121" s="20">
        <v>15.576497973198778</v>
      </c>
      <c r="O121" s="116"/>
      <c r="P121" s="15" t="s">
        <v>46</v>
      </c>
      <c r="Q121" s="14">
        <v>6.3976720944849035</v>
      </c>
      <c r="R121" s="14">
        <v>6.7472970318961378</v>
      </c>
      <c r="S121" s="14">
        <v>7.1565266571143917</v>
      </c>
      <c r="T121" s="14">
        <v>7.4478196001991126</v>
      </c>
      <c r="U121" s="14">
        <v>7.9075704123112969</v>
      </c>
      <c r="V121" s="14">
        <v>8.2956759803229971</v>
      </c>
      <c r="W121" s="14">
        <v>9.1270796829581826</v>
      </c>
      <c r="X121" s="20">
        <v>9.4545530444789154</v>
      </c>
      <c r="AA121" s="116"/>
      <c r="AB121" s="15" t="s">
        <v>46</v>
      </c>
      <c r="AC121" s="14">
        <v>7.7317475032877585</v>
      </c>
      <c r="AD121" s="14">
        <v>8.0672940806391669</v>
      </c>
      <c r="AE121" s="14">
        <v>8.5250969240603336</v>
      </c>
      <c r="AF121" s="14">
        <v>8.8843370358305815</v>
      </c>
      <c r="AG121" s="14">
        <v>9.6210268014225875</v>
      </c>
      <c r="AH121" s="14">
        <v>10.012660678605593</v>
      </c>
      <c r="AI121" s="14">
        <v>10.801758937595928</v>
      </c>
      <c r="AJ121" s="20">
        <v>11.301824999512869</v>
      </c>
      <c r="AM121" s="116"/>
      <c r="AN121" s="15" t="s">
        <v>46</v>
      </c>
      <c r="AO121" s="14">
        <v>9.3472385563033935</v>
      </c>
      <c r="AP121" s="14">
        <v>10.285750214110582</v>
      </c>
      <c r="AQ121" s="14">
        <v>10.461905773216694</v>
      </c>
      <c r="AR121" s="14">
        <v>11.014423439755554</v>
      </c>
      <c r="AS121" s="14">
        <v>12.15357491310337</v>
      </c>
      <c r="AT121" s="14">
        <v>12.266344976480598</v>
      </c>
      <c r="AU121" s="14">
        <v>13.560090788262013</v>
      </c>
      <c r="AV121" s="20">
        <v>14.309730971332707</v>
      </c>
    </row>
    <row r="122" spans="3:48" x14ac:dyDescent="0.25">
      <c r="C122" s="116"/>
      <c r="D122" s="15" t="s">
        <v>47</v>
      </c>
      <c r="E122" s="14">
        <v>5.9911004152560965</v>
      </c>
      <c r="F122" s="14">
        <v>6.9164313557858454</v>
      </c>
      <c r="G122" s="14">
        <v>8.1412672386598572</v>
      </c>
      <c r="H122" s="14">
        <v>8.9939262218480689</v>
      </c>
      <c r="I122" s="14">
        <v>10.557370697698822</v>
      </c>
      <c r="J122" s="14">
        <v>11.188909987883948</v>
      </c>
      <c r="K122" s="14">
        <v>13.13161087524915</v>
      </c>
      <c r="L122" s="20">
        <v>14.95192350758103</v>
      </c>
      <c r="O122" s="116"/>
      <c r="P122" s="15" t="s">
        <v>47</v>
      </c>
      <c r="Q122" s="14">
        <v>5.9920651797729807</v>
      </c>
      <c r="R122" s="14">
        <v>6.5091526020964396</v>
      </c>
      <c r="S122" s="14">
        <v>7.0513571809552298</v>
      </c>
      <c r="T122" s="14">
        <v>7.6633597297630436</v>
      </c>
      <c r="U122" s="14">
        <v>8.0998402519237089</v>
      </c>
      <c r="V122" s="14">
        <v>8.225687289754319</v>
      </c>
      <c r="W122" s="14">
        <v>8.7943114891568186</v>
      </c>
      <c r="X122" s="20">
        <v>9.27779147090415</v>
      </c>
      <c r="AA122" s="116"/>
      <c r="AB122" s="15" t="s">
        <v>47</v>
      </c>
      <c r="AC122" s="14">
        <v>7.2240417569659776</v>
      </c>
      <c r="AD122" s="14">
        <v>7.8273988279555624</v>
      </c>
      <c r="AE122" s="14">
        <v>8.6059698674640259</v>
      </c>
      <c r="AF122" s="14">
        <v>9.0427787114484719</v>
      </c>
      <c r="AG122" s="14">
        <v>9.7673751632090546</v>
      </c>
      <c r="AH122" s="14">
        <v>10.094281190775414</v>
      </c>
      <c r="AI122" s="14">
        <v>10.79210987684421</v>
      </c>
      <c r="AJ122" s="20">
        <v>11.268546393098227</v>
      </c>
      <c r="AM122" s="116"/>
      <c r="AN122" s="15" t="s">
        <v>47</v>
      </c>
      <c r="AO122" s="14">
        <v>8.9932054562900845</v>
      </c>
      <c r="AP122" s="14">
        <v>9.8002558398391848</v>
      </c>
      <c r="AQ122" s="14">
        <v>10.852660714375491</v>
      </c>
      <c r="AR122" s="14">
        <v>11.326340047051309</v>
      </c>
      <c r="AS122" s="14">
        <v>12.033783826433618</v>
      </c>
      <c r="AT122" s="14">
        <v>12.368914279055243</v>
      </c>
      <c r="AU122" s="14">
        <v>13.333174921092651</v>
      </c>
      <c r="AV122" s="20">
        <v>13.758308295100946</v>
      </c>
    </row>
    <row r="123" spans="3:48" x14ac:dyDescent="0.25">
      <c r="C123" s="116"/>
      <c r="D123" s="15" t="s">
        <v>48</v>
      </c>
      <c r="E123" s="14">
        <v>5.3635971104255056</v>
      </c>
      <c r="F123" s="14">
        <v>6.3331845182197659</v>
      </c>
      <c r="G123" s="14">
        <v>7.3344667211364589</v>
      </c>
      <c r="H123" s="14">
        <v>8.0950251973744081</v>
      </c>
      <c r="I123" s="14">
        <v>9.772234650339982</v>
      </c>
      <c r="J123" s="14">
        <v>10.404459567813053</v>
      </c>
      <c r="K123" s="14">
        <v>12.536179046400626</v>
      </c>
      <c r="L123" s="20">
        <v>14.380597830773882</v>
      </c>
      <c r="O123" s="116"/>
      <c r="P123" s="15" t="s">
        <v>48</v>
      </c>
      <c r="Q123" s="14">
        <v>5.7477918532664178</v>
      </c>
      <c r="R123" s="14">
        <v>6.3151471846829006</v>
      </c>
      <c r="S123" s="14">
        <v>6.7205278140880083</v>
      </c>
      <c r="T123" s="14">
        <v>6.9308870476432878</v>
      </c>
      <c r="U123" s="14">
        <v>7.7724692309247985</v>
      </c>
      <c r="V123" s="14">
        <v>7.8808403590597207</v>
      </c>
      <c r="W123" s="14">
        <v>8.7601648048348899</v>
      </c>
      <c r="X123" s="20">
        <v>9.2091359139841718</v>
      </c>
      <c r="AA123" s="116"/>
      <c r="AB123" s="15" t="s">
        <v>48</v>
      </c>
      <c r="AC123" s="14">
        <v>6.8904974574129465</v>
      </c>
      <c r="AD123" s="14">
        <v>7.717486870181439</v>
      </c>
      <c r="AE123" s="14">
        <v>8.0571626997560966</v>
      </c>
      <c r="AF123" s="14">
        <v>8.4166349511263352</v>
      </c>
      <c r="AG123" s="14">
        <v>9.3772921515949292</v>
      </c>
      <c r="AH123" s="14">
        <v>9.4605726701663624</v>
      </c>
      <c r="AI123" s="14">
        <v>10.402833991513122</v>
      </c>
      <c r="AJ123" s="20">
        <v>11.108883306939427</v>
      </c>
      <c r="AM123" s="116"/>
      <c r="AN123" s="15" t="s">
        <v>48</v>
      </c>
      <c r="AO123" s="14">
        <v>8.6436753453225794</v>
      </c>
      <c r="AP123" s="14">
        <v>9.4427430715729113</v>
      </c>
      <c r="AQ123" s="14">
        <v>10.023238559106417</v>
      </c>
      <c r="AR123" s="14">
        <v>10.489452367614025</v>
      </c>
      <c r="AS123" s="14">
        <v>11.352530656238072</v>
      </c>
      <c r="AT123" s="14">
        <v>11.760877895700139</v>
      </c>
      <c r="AU123" s="14">
        <v>12.762143289149856</v>
      </c>
      <c r="AV123" s="20">
        <v>13.584517384214317</v>
      </c>
    </row>
    <row r="124" spans="3:48" x14ac:dyDescent="0.25">
      <c r="C124" s="116"/>
      <c r="D124" s="15" t="s">
        <v>49</v>
      </c>
      <c r="E124" s="14">
        <v>5.211934079221459</v>
      </c>
      <c r="F124" s="14">
        <v>5.9727111059025484</v>
      </c>
      <c r="G124" s="14">
        <v>6.9870757888606434</v>
      </c>
      <c r="H124" s="14">
        <v>7.6989324711414495</v>
      </c>
      <c r="I124" s="14">
        <v>9.2392888422182242</v>
      </c>
      <c r="J124" s="14">
        <v>9.8579573781223413</v>
      </c>
      <c r="K124" s="14">
        <v>11.732280507607847</v>
      </c>
      <c r="L124" s="20">
        <v>13.530392734782984</v>
      </c>
      <c r="O124" s="116"/>
      <c r="P124" s="15" t="s">
        <v>49</v>
      </c>
      <c r="Q124" s="14">
        <v>5.8057211760684835</v>
      </c>
      <c r="R124" s="14">
        <v>6.1439869774993063</v>
      </c>
      <c r="S124" s="14">
        <v>6.572054720943707</v>
      </c>
      <c r="T124" s="14">
        <v>6.818071880244589</v>
      </c>
      <c r="U124" s="14">
        <v>7.3538439271500593</v>
      </c>
      <c r="V124" s="14">
        <v>7.5550906867254763</v>
      </c>
      <c r="W124" s="14">
        <v>8.106673501752125</v>
      </c>
      <c r="X124" s="20">
        <v>8.8852612948907712</v>
      </c>
      <c r="AA124" s="116"/>
      <c r="AB124" s="15" t="s">
        <v>49</v>
      </c>
      <c r="AC124" s="14">
        <v>6.8499571959307906</v>
      </c>
      <c r="AD124" s="14">
        <v>7.3085984076354586</v>
      </c>
      <c r="AE124" s="14">
        <v>7.799485830262876</v>
      </c>
      <c r="AF124" s="14">
        <v>8.1235102364788663</v>
      </c>
      <c r="AG124" s="14">
        <v>8.8362687865040783</v>
      </c>
      <c r="AH124" s="14">
        <v>9.0468215856088978</v>
      </c>
      <c r="AI124" s="14">
        <v>9.6936521763840062</v>
      </c>
      <c r="AJ124" s="20">
        <v>10.464024954172055</v>
      </c>
      <c r="AM124" s="116"/>
      <c r="AN124" s="15" t="s">
        <v>49</v>
      </c>
      <c r="AO124" s="14">
        <v>8.21581775281944</v>
      </c>
      <c r="AP124" s="14">
        <v>8.8160718144907406</v>
      </c>
      <c r="AQ124" s="14">
        <v>9.6732365335866408</v>
      </c>
      <c r="AR124" s="14">
        <v>9.9669021253559276</v>
      </c>
      <c r="AS124" s="14">
        <v>10.769438499456044</v>
      </c>
      <c r="AT124" s="14">
        <v>10.909809196898033</v>
      </c>
      <c r="AU124" s="14">
        <v>12.04742800351279</v>
      </c>
      <c r="AV124" s="20">
        <v>13.941403761728944</v>
      </c>
    </row>
    <row r="125" spans="3:48" x14ac:dyDescent="0.25">
      <c r="C125" s="116"/>
      <c r="D125" s="15" t="s">
        <v>50</v>
      </c>
      <c r="E125" s="14">
        <v>5.1850195905492091</v>
      </c>
      <c r="F125" s="14">
        <v>6.0377241780557238</v>
      </c>
      <c r="G125" s="14">
        <v>7.0176758972641755</v>
      </c>
      <c r="H125" s="14">
        <v>7.7069822752663057</v>
      </c>
      <c r="I125" s="14">
        <v>9.2196027143422619</v>
      </c>
      <c r="J125" s="14">
        <v>9.8461449523099329</v>
      </c>
      <c r="K125" s="14">
        <v>11.74013990755153</v>
      </c>
      <c r="L125" s="20">
        <v>13.459899208257768</v>
      </c>
      <c r="O125" s="116"/>
      <c r="P125" s="15" t="s">
        <v>50</v>
      </c>
      <c r="Q125" s="14">
        <v>5.7203536732350182</v>
      </c>
      <c r="R125" s="14">
        <v>6.1306873936839485</v>
      </c>
      <c r="S125" s="14">
        <v>6.5186079112669404</v>
      </c>
      <c r="T125" s="14">
        <v>6.8321133039909876</v>
      </c>
      <c r="U125" s="14">
        <v>7.4761124269378003</v>
      </c>
      <c r="V125" s="14">
        <v>7.6484637059254821</v>
      </c>
      <c r="W125" s="14">
        <v>8.1724229132022508</v>
      </c>
      <c r="X125" s="20">
        <v>8.8167952399837635</v>
      </c>
      <c r="AA125" s="116"/>
      <c r="AB125" s="15" t="s">
        <v>50</v>
      </c>
      <c r="AC125" s="14">
        <v>6.781374782957708</v>
      </c>
      <c r="AD125" s="14">
        <v>7.2811587819671022</v>
      </c>
      <c r="AE125" s="14">
        <v>7.8484984537534626</v>
      </c>
      <c r="AF125" s="14">
        <v>8.1466391295035478</v>
      </c>
      <c r="AG125" s="14">
        <v>8.9511023401022083</v>
      </c>
      <c r="AH125" s="14">
        <v>9.1239611638643261</v>
      </c>
      <c r="AI125" s="14">
        <v>9.8841638097823772</v>
      </c>
      <c r="AJ125" s="20">
        <v>10.391478182596446</v>
      </c>
      <c r="AM125" s="116"/>
      <c r="AN125" s="15" t="s">
        <v>50</v>
      </c>
      <c r="AO125" s="14">
        <v>8.52507325671945</v>
      </c>
      <c r="AP125" s="14">
        <v>8.8403888550152363</v>
      </c>
      <c r="AQ125" s="14">
        <v>9.2252709897665106</v>
      </c>
      <c r="AR125" s="14">
        <v>10.172132508834784</v>
      </c>
      <c r="AS125" s="14">
        <v>10.896131989700523</v>
      </c>
      <c r="AT125" s="14">
        <v>11.336133749612083</v>
      </c>
      <c r="AU125" s="14">
        <v>11.989794067400929</v>
      </c>
      <c r="AV125" s="20">
        <v>12.71212428130562</v>
      </c>
    </row>
    <row r="126" spans="3:48" x14ac:dyDescent="0.25">
      <c r="C126" s="116"/>
      <c r="D126" s="15" t="s">
        <v>51</v>
      </c>
      <c r="E126" s="14">
        <v>5.5853319137814896</v>
      </c>
      <c r="F126" s="14">
        <v>6.4531661045177424</v>
      </c>
      <c r="G126" s="14">
        <v>7.5511232790774541</v>
      </c>
      <c r="H126" s="14">
        <v>8.2749796750327995</v>
      </c>
      <c r="I126" s="14">
        <v>9.8244316434218835</v>
      </c>
      <c r="J126" s="14">
        <v>10.406267663058747</v>
      </c>
      <c r="K126" s="14">
        <v>12.273924057018284</v>
      </c>
      <c r="L126" s="20">
        <v>13.958038659273486</v>
      </c>
      <c r="O126" s="116"/>
      <c r="P126" s="15" t="s">
        <v>51</v>
      </c>
      <c r="Q126" s="14">
        <v>5.9436306065665869</v>
      </c>
      <c r="R126" s="14">
        <v>6.351728219668372</v>
      </c>
      <c r="S126" s="14">
        <v>6.8682923112879868</v>
      </c>
      <c r="T126" s="14">
        <v>7.1395514221231675</v>
      </c>
      <c r="U126" s="14">
        <v>7.5511992223174804</v>
      </c>
      <c r="V126" s="14">
        <v>7.8914975111860439</v>
      </c>
      <c r="W126" s="14">
        <v>8.5668135976515778</v>
      </c>
      <c r="X126" s="20">
        <v>8.828225813263062</v>
      </c>
      <c r="AA126" s="116"/>
      <c r="AB126" s="15" t="s">
        <v>51</v>
      </c>
      <c r="AC126" s="14">
        <v>7.0551146453852409</v>
      </c>
      <c r="AD126" s="14">
        <v>7.5896728671960165</v>
      </c>
      <c r="AE126" s="14">
        <v>8.0629560112755136</v>
      </c>
      <c r="AF126" s="14">
        <v>8.3758632253476488</v>
      </c>
      <c r="AG126" s="14">
        <v>9.1476536882680151</v>
      </c>
      <c r="AH126" s="14">
        <v>9.3639394856050107</v>
      </c>
      <c r="AI126" s="14">
        <v>10.058243283039799</v>
      </c>
      <c r="AJ126" s="20">
        <v>10.611557940875677</v>
      </c>
      <c r="AM126" s="116"/>
      <c r="AN126" s="15" t="s">
        <v>51</v>
      </c>
      <c r="AO126" s="14">
        <v>9.143598869932978</v>
      </c>
      <c r="AP126" s="14">
        <v>10.462937297105015</v>
      </c>
      <c r="AQ126" s="14">
        <v>10.136881400849656</v>
      </c>
      <c r="AR126" s="14">
        <v>10.015690833915878</v>
      </c>
      <c r="AS126" s="14">
        <v>11.396543006065183</v>
      </c>
      <c r="AT126" s="14">
        <v>11.468280295206815</v>
      </c>
      <c r="AU126" s="14">
        <v>12.160363723797087</v>
      </c>
      <c r="AV126" s="20">
        <v>13.000717478716641</v>
      </c>
    </row>
    <row r="127" spans="3:48" x14ac:dyDescent="0.25">
      <c r="C127" s="116"/>
      <c r="D127" s="15" t="s">
        <v>52</v>
      </c>
      <c r="E127" s="14">
        <v>6.5271618896066625</v>
      </c>
      <c r="F127" s="14">
        <v>7.3666257368901489</v>
      </c>
      <c r="G127" s="14">
        <v>8.3698742481222723</v>
      </c>
      <c r="H127" s="14">
        <v>9.1024056202962171</v>
      </c>
      <c r="I127" s="14">
        <v>10.570572399422913</v>
      </c>
      <c r="J127" s="14">
        <v>11.096725706956137</v>
      </c>
      <c r="K127" s="14">
        <v>12.786681617621445</v>
      </c>
      <c r="L127" s="20">
        <v>14.606007771029478</v>
      </c>
      <c r="O127" s="116"/>
      <c r="P127" s="15" t="s">
        <v>52</v>
      </c>
      <c r="Q127" s="14">
        <v>6.428763712815627</v>
      </c>
      <c r="R127" s="14">
        <v>6.8047423318580549</v>
      </c>
      <c r="S127" s="14">
        <v>7.132801085745502</v>
      </c>
      <c r="T127" s="14">
        <v>7.3965174051793987</v>
      </c>
      <c r="U127" s="14">
        <v>7.7986766366513178</v>
      </c>
      <c r="V127" s="14">
        <v>8.0879426388018558</v>
      </c>
      <c r="W127" s="14">
        <v>8.4792001906299816</v>
      </c>
      <c r="X127" s="20">
        <v>8.8410208079704304</v>
      </c>
      <c r="AA127" s="116"/>
      <c r="AB127" s="15" t="s">
        <v>52</v>
      </c>
      <c r="AC127" s="14">
        <v>7.5544804153487473</v>
      </c>
      <c r="AD127" s="14">
        <v>8.0205063359761262</v>
      </c>
      <c r="AE127" s="14">
        <v>8.3903391698759702</v>
      </c>
      <c r="AF127" s="14">
        <v>8.8127688781344613</v>
      </c>
      <c r="AG127" s="14">
        <v>9.2001729795793352</v>
      </c>
      <c r="AH127" s="14">
        <v>9.3832572238615306</v>
      </c>
      <c r="AI127" s="14">
        <v>10.04062729791411</v>
      </c>
      <c r="AJ127" s="20">
        <v>10.659529903246668</v>
      </c>
      <c r="AM127" s="116"/>
      <c r="AN127" s="15" t="s">
        <v>52</v>
      </c>
      <c r="AO127" s="14">
        <v>9.1415626011543427</v>
      </c>
      <c r="AP127" s="14">
        <v>9.7691449438944158</v>
      </c>
      <c r="AQ127" s="14">
        <v>10.409156003438714</v>
      </c>
      <c r="AR127" s="14">
        <v>10.700105379578234</v>
      </c>
      <c r="AS127" s="14">
        <v>11.216545755735787</v>
      </c>
      <c r="AT127" s="14">
        <v>11.624273666850998</v>
      </c>
      <c r="AU127" s="14">
        <v>12.205022986759511</v>
      </c>
      <c r="AV127" s="20">
        <v>14.43647953522613</v>
      </c>
    </row>
    <row r="128" spans="3:48" x14ac:dyDescent="0.25">
      <c r="C128" s="116"/>
      <c r="D128" s="15" t="s">
        <v>53</v>
      </c>
      <c r="E128" s="14">
        <v>7.008652291695709</v>
      </c>
      <c r="F128" s="14">
        <v>7.8623463329463092</v>
      </c>
      <c r="G128" s="14">
        <v>8.8431336668270166</v>
      </c>
      <c r="H128" s="14">
        <v>9.5059358370969189</v>
      </c>
      <c r="I128" s="14">
        <v>10.935151284942076</v>
      </c>
      <c r="J128" s="14">
        <v>11.503742874851945</v>
      </c>
      <c r="K128" s="14">
        <v>13.465721880231216</v>
      </c>
      <c r="L128" s="20">
        <v>15.462351470408205</v>
      </c>
      <c r="O128" s="116"/>
      <c r="P128" s="15" t="s">
        <v>53</v>
      </c>
      <c r="Q128" s="14">
        <v>6.5238620001539527</v>
      </c>
      <c r="R128" s="14">
        <v>6.7944886182438777</v>
      </c>
      <c r="S128" s="14">
        <v>7.2199358050151696</v>
      </c>
      <c r="T128" s="14">
        <v>7.4546188627793608</v>
      </c>
      <c r="U128" s="14">
        <v>7.8827044613476085</v>
      </c>
      <c r="V128" s="14">
        <v>8.0283587838736388</v>
      </c>
      <c r="W128" s="14">
        <v>8.5956598378338072</v>
      </c>
      <c r="X128" s="20">
        <v>9.3008494803020483</v>
      </c>
      <c r="AA128" s="116"/>
      <c r="AB128" s="15" t="s">
        <v>53</v>
      </c>
      <c r="AC128" s="14">
        <v>7.7091665102846969</v>
      </c>
      <c r="AD128" s="14">
        <v>7.9659094947745794</v>
      </c>
      <c r="AE128" s="14">
        <v>8.5457721353162146</v>
      </c>
      <c r="AF128" s="14">
        <v>8.7982369470427795</v>
      </c>
      <c r="AG128" s="14">
        <v>9.3311485665957274</v>
      </c>
      <c r="AH128" s="14">
        <v>9.5126822935810704</v>
      </c>
      <c r="AI128" s="14">
        <v>10.251150414119214</v>
      </c>
      <c r="AJ128" s="20">
        <v>10.919491600202814</v>
      </c>
      <c r="AM128" s="116"/>
      <c r="AN128" s="15" t="s">
        <v>53</v>
      </c>
      <c r="AO128" s="14">
        <v>9.2201082062114263</v>
      </c>
      <c r="AP128" s="14">
        <v>9.6008665617857964</v>
      </c>
      <c r="AQ128" s="14">
        <v>10.193375809407517</v>
      </c>
      <c r="AR128" s="14">
        <v>10.276857400689845</v>
      </c>
      <c r="AS128" s="14">
        <v>11.429051905113802</v>
      </c>
      <c r="AT128" s="14">
        <v>11.623957898183527</v>
      </c>
      <c r="AU128" s="14">
        <v>12.622329650429677</v>
      </c>
      <c r="AV128" s="20">
        <v>13.661529579888201</v>
      </c>
    </row>
    <row r="129" spans="3:48" x14ac:dyDescent="0.25">
      <c r="C129" s="116"/>
      <c r="D129" s="15" t="s">
        <v>54</v>
      </c>
      <c r="E129" s="14">
        <v>7.515672760073663</v>
      </c>
      <c r="F129" s="14">
        <v>8.3130482308590956</v>
      </c>
      <c r="G129" s="14">
        <v>9.2467102625697137</v>
      </c>
      <c r="H129" s="14">
        <v>9.9004573880330575</v>
      </c>
      <c r="I129" s="14">
        <v>11.367827007551288</v>
      </c>
      <c r="J129" s="14">
        <v>12.030758369814547</v>
      </c>
      <c r="K129" s="14">
        <v>14.090641061101008</v>
      </c>
      <c r="L129" s="20">
        <v>16.316889375857684</v>
      </c>
      <c r="O129" s="116"/>
      <c r="P129" s="15" t="s">
        <v>54</v>
      </c>
      <c r="Q129" s="14">
        <v>6.771231660785296</v>
      </c>
      <c r="R129" s="14">
        <v>7.0258213313420663</v>
      </c>
      <c r="S129" s="14">
        <v>7.3334411089666691</v>
      </c>
      <c r="T129" s="14">
        <v>7.6020159636163438</v>
      </c>
      <c r="U129" s="14">
        <v>7.8813010294032546</v>
      </c>
      <c r="V129" s="14">
        <v>8.2539955144858901</v>
      </c>
      <c r="W129" s="14">
        <v>8.8545866625379617</v>
      </c>
      <c r="X129" s="20">
        <v>9.3314107057470004</v>
      </c>
      <c r="AA129" s="116"/>
      <c r="AB129" s="15" t="s">
        <v>54</v>
      </c>
      <c r="AC129" s="14">
        <v>7.9849036639528332</v>
      </c>
      <c r="AD129" s="14">
        <v>8.2668008308291299</v>
      </c>
      <c r="AE129" s="14">
        <v>8.6990795241158096</v>
      </c>
      <c r="AF129" s="14">
        <v>8.9612365910192864</v>
      </c>
      <c r="AG129" s="14">
        <v>9.5460070686910381</v>
      </c>
      <c r="AH129" s="14">
        <v>9.8291940143140621</v>
      </c>
      <c r="AI129" s="14">
        <v>10.42225500605549</v>
      </c>
      <c r="AJ129" s="20">
        <v>11.401871110788813</v>
      </c>
      <c r="AM129" s="116"/>
      <c r="AN129" s="15" t="s">
        <v>54</v>
      </c>
      <c r="AO129" s="14">
        <v>9.7345689656601593</v>
      </c>
      <c r="AP129" s="14">
        <v>10.140201701065052</v>
      </c>
      <c r="AQ129" s="14">
        <v>10.638136539631597</v>
      </c>
      <c r="AR129" s="14">
        <v>10.940505843888086</v>
      </c>
      <c r="AS129" s="14">
        <v>12.025065377357704</v>
      </c>
      <c r="AT129" s="14">
        <v>12.44166125780858</v>
      </c>
      <c r="AU129" s="14">
        <v>12.923097007777455</v>
      </c>
      <c r="AV129" s="20">
        <v>13.858985668384506</v>
      </c>
    </row>
    <row r="130" spans="3:48" ht="15.75" thickBot="1" x14ac:dyDescent="0.3">
      <c r="C130" s="117"/>
      <c r="D130" s="24" t="s">
        <v>55</v>
      </c>
      <c r="E130" s="21">
        <v>7.8022678966376908</v>
      </c>
      <c r="F130" s="21">
        <v>8.5749222804337553</v>
      </c>
      <c r="G130" s="21">
        <v>9.4828661719190972</v>
      </c>
      <c r="H130" s="21">
        <v>10.151622129769267</v>
      </c>
      <c r="I130" s="21">
        <v>11.703237380572514</v>
      </c>
      <c r="J130" s="21">
        <v>12.42994844456623</v>
      </c>
      <c r="K130" s="21">
        <v>14.766725437932831</v>
      </c>
      <c r="L130" s="22">
        <v>16.992019228195517</v>
      </c>
      <c r="O130" s="117"/>
      <c r="P130" s="24" t="s">
        <v>55</v>
      </c>
      <c r="Q130" s="21">
        <v>6.7193312743024567</v>
      </c>
      <c r="R130" s="21">
        <v>7.0105165443162116</v>
      </c>
      <c r="S130" s="21">
        <v>7.3461944269146837</v>
      </c>
      <c r="T130" s="21">
        <v>7.6696844593838707</v>
      </c>
      <c r="U130" s="21">
        <v>8.1199418679836199</v>
      </c>
      <c r="V130" s="21">
        <v>8.3330126062332628</v>
      </c>
      <c r="W130" s="21">
        <v>9.0700551437584078</v>
      </c>
      <c r="X130" s="22">
        <v>9.7642784896560837</v>
      </c>
      <c r="AA130" s="117"/>
      <c r="AB130" s="24" t="s">
        <v>55</v>
      </c>
      <c r="AC130" s="21">
        <v>7.9247136421208184</v>
      </c>
      <c r="AD130" s="21">
        <v>8.3318524486323486</v>
      </c>
      <c r="AE130" s="21">
        <v>8.7305876595549741</v>
      </c>
      <c r="AF130" s="21">
        <v>9.0937691796595335</v>
      </c>
      <c r="AG130" s="21">
        <v>9.7084784503499097</v>
      </c>
      <c r="AH130" s="21">
        <v>9.9692757838818604</v>
      </c>
      <c r="AI130" s="21">
        <v>11.30808932013097</v>
      </c>
      <c r="AJ130" s="22">
        <v>11.783141082004997</v>
      </c>
      <c r="AM130" s="117"/>
      <c r="AN130" s="24" t="s">
        <v>55</v>
      </c>
      <c r="AO130" s="21">
        <v>9.5094296702325583</v>
      </c>
      <c r="AP130" s="21">
        <v>10.075809056173881</v>
      </c>
      <c r="AQ130" s="21">
        <v>10.551041527721031</v>
      </c>
      <c r="AR130" s="21">
        <v>11.298379408206262</v>
      </c>
      <c r="AS130" s="21">
        <v>11.873177967181263</v>
      </c>
      <c r="AT130" s="21">
        <v>12.612033679217912</v>
      </c>
      <c r="AU130" s="21">
        <v>13.831427796006999</v>
      </c>
      <c r="AV130" s="22">
        <v>14.53660604346217</v>
      </c>
    </row>
    <row r="132" spans="3:48" ht="20.25" x14ac:dyDescent="0.25">
      <c r="C132" s="124" t="s">
        <v>170</v>
      </c>
      <c r="D132" s="124"/>
      <c r="E132" s="124"/>
      <c r="F132" s="124"/>
      <c r="G132" s="124"/>
      <c r="H132" s="124"/>
      <c r="I132" s="124"/>
      <c r="J132" s="124"/>
      <c r="K132" s="124"/>
      <c r="L132" s="124"/>
    </row>
    <row r="133" spans="3:48" ht="18.75" x14ac:dyDescent="0.25">
      <c r="C133" s="129" t="s">
        <v>156</v>
      </c>
      <c r="D133" s="84"/>
      <c r="E133" s="126" t="s">
        <v>32</v>
      </c>
      <c r="F133" s="127"/>
      <c r="G133" s="127"/>
      <c r="H133" s="127"/>
      <c r="I133" s="127"/>
      <c r="J133" s="127"/>
      <c r="K133" s="127"/>
      <c r="L133" s="128"/>
    </row>
    <row r="134" spans="3:48" ht="16.5" thickBot="1" x14ac:dyDescent="0.3">
      <c r="C134" s="130"/>
      <c r="D134" s="131"/>
      <c r="E134" s="12">
        <v>1</v>
      </c>
      <c r="F134" s="12">
        <v>2</v>
      </c>
      <c r="G134" s="12">
        <v>5</v>
      </c>
      <c r="H134" s="12">
        <v>10</v>
      </c>
      <c r="I134" s="12">
        <v>50</v>
      </c>
      <c r="J134" s="12">
        <v>100</v>
      </c>
      <c r="K134" s="12">
        <v>1000</v>
      </c>
      <c r="L134" s="12">
        <v>10000</v>
      </c>
    </row>
    <row r="135" spans="3:48" ht="15.75" customHeight="1" x14ac:dyDescent="0.25">
      <c r="C135" s="115" t="s">
        <v>157</v>
      </c>
      <c r="D135" s="17" t="s">
        <v>40</v>
      </c>
      <c r="E135" s="18">
        <v>10.126474587724095</v>
      </c>
      <c r="F135" s="18">
        <v>10.89947656982894</v>
      </c>
      <c r="G135" s="18">
        <v>11.83611015678744</v>
      </c>
      <c r="H135" s="18">
        <v>12.539980827144072</v>
      </c>
      <c r="I135" s="18">
        <v>13.963772141891834</v>
      </c>
      <c r="J135" s="18">
        <v>14.649024304487668</v>
      </c>
      <c r="K135" s="18">
        <v>16.586452626515332</v>
      </c>
      <c r="L135" s="19">
        <v>18.4558569091263</v>
      </c>
    </row>
    <row r="136" spans="3:48" x14ac:dyDescent="0.25">
      <c r="C136" s="116"/>
      <c r="D136" s="13">
        <v>0</v>
      </c>
      <c r="E136" s="14">
        <v>6.4344773116799754</v>
      </c>
      <c r="F136" s="14">
        <v>7.1864266940048012</v>
      </c>
      <c r="G136" s="14">
        <v>8.0689658081218507</v>
      </c>
      <c r="H136" s="14">
        <v>8.6748053561973197</v>
      </c>
      <c r="I136" s="14">
        <v>10.068269674425867</v>
      </c>
      <c r="J136" s="14">
        <v>10.662112004608883</v>
      </c>
      <c r="K136" s="14">
        <v>12.312822341730056</v>
      </c>
      <c r="L136" s="20">
        <v>13.863214133985437</v>
      </c>
    </row>
    <row r="137" spans="3:48" x14ac:dyDescent="0.25">
      <c r="C137" s="116"/>
      <c r="D137" s="13">
        <v>30</v>
      </c>
      <c r="E137" s="14">
        <v>4.0971092829931459</v>
      </c>
      <c r="F137" s="14">
        <v>4.88492680898303</v>
      </c>
      <c r="G137" s="14">
        <v>5.5659268700202569</v>
      </c>
      <c r="H137" s="14">
        <v>5.9484044526365327</v>
      </c>
      <c r="I137" s="14">
        <v>6.7743060902987313</v>
      </c>
      <c r="J137" s="14">
        <v>7.135480013056311</v>
      </c>
      <c r="K137" s="14">
        <v>8.2430009837370282</v>
      </c>
      <c r="L137" s="20">
        <v>9.2945246409449904</v>
      </c>
    </row>
    <row r="138" spans="3:48" x14ac:dyDescent="0.25">
      <c r="C138" s="116"/>
      <c r="D138" s="13">
        <v>60</v>
      </c>
      <c r="E138" s="14">
        <v>4.4107679538586728</v>
      </c>
      <c r="F138" s="14">
        <v>4.8445716107352501</v>
      </c>
      <c r="G138" s="14">
        <v>5.3311484238504061</v>
      </c>
      <c r="H138" s="14">
        <v>5.6661498104254644</v>
      </c>
      <c r="I138" s="14">
        <v>6.3908395639186413</v>
      </c>
      <c r="J138" s="14">
        <v>6.7014428862091675</v>
      </c>
      <c r="K138" s="14">
        <v>7.5900644246434297</v>
      </c>
      <c r="L138" s="20">
        <v>8.3717548366680798</v>
      </c>
    </row>
    <row r="139" spans="3:48" x14ac:dyDescent="0.25">
      <c r="C139" s="116"/>
      <c r="D139" s="13">
        <v>90</v>
      </c>
      <c r="E139" s="14">
        <v>4.0496734176039606</v>
      </c>
      <c r="F139" s="14">
        <v>4.379804854802904</v>
      </c>
      <c r="G139" s="14">
        <v>4.7711861468398968</v>
      </c>
      <c r="H139" s="14">
        <v>5.0564832698911282</v>
      </c>
      <c r="I139" s="14">
        <v>5.7357377787528163</v>
      </c>
      <c r="J139" s="14">
        <v>6.0157795651060884</v>
      </c>
      <c r="K139" s="14">
        <v>6.8855758496553729</v>
      </c>
      <c r="L139" s="20">
        <v>7.652392599247575</v>
      </c>
    </row>
    <row r="140" spans="3:48" x14ac:dyDescent="0.25">
      <c r="C140" s="116"/>
      <c r="D140" s="13">
        <v>120</v>
      </c>
      <c r="E140" s="14">
        <v>3.2651628584195009</v>
      </c>
      <c r="F140" s="14">
        <v>3.6119208463860937</v>
      </c>
      <c r="G140" s="14">
        <v>3.9845934954426721</v>
      </c>
      <c r="H140" s="14">
        <v>4.2384109071654628</v>
      </c>
      <c r="I140" s="14">
        <v>4.9023328650490701</v>
      </c>
      <c r="J140" s="14">
        <v>5.2562437177779628</v>
      </c>
      <c r="K140" s="14">
        <v>6.9160483275843623</v>
      </c>
      <c r="L140" s="20">
        <v>8.4897521198952859</v>
      </c>
    </row>
    <row r="141" spans="3:48" x14ac:dyDescent="0.25">
      <c r="C141" s="116"/>
      <c r="D141" s="13">
        <v>150</v>
      </c>
      <c r="E141" s="14">
        <v>3.1712749939549405</v>
      </c>
      <c r="F141" s="14">
        <v>3.6216583735908272</v>
      </c>
      <c r="G141" s="14">
        <v>4.078336022637191</v>
      </c>
      <c r="H141" s="14">
        <v>4.3762622150788655</v>
      </c>
      <c r="I141" s="14">
        <v>5.0273025693399758</v>
      </c>
      <c r="J141" s="14">
        <v>5.2831503050553339</v>
      </c>
      <c r="K141" s="14">
        <v>6.2878311995340415</v>
      </c>
      <c r="L141" s="20">
        <v>7.3810118691823634</v>
      </c>
    </row>
    <row r="142" spans="3:48" x14ac:dyDescent="0.25">
      <c r="C142" s="116"/>
      <c r="D142" s="13">
        <v>180</v>
      </c>
      <c r="E142" s="14">
        <v>3.5626836597866505</v>
      </c>
      <c r="F142" s="14">
        <v>4.0248691548537421</v>
      </c>
      <c r="G142" s="14">
        <v>4.5151080610389274</v>
      </c>
      <c r="H142" s="14">
        <v>4.885492257466864</v>
      </c>
      <c r="I142" s="14">
        <v>5.8157340380587632</v>
      </c>
      <c r="J142" s="14">
        <v>6.2294982642505961</v>
      </c>
      <c r="K142" s="14">
        <v>7.6356885458335269</v>
      </c>
      <c r="L142" s="20">
        <v>8.7573434349256072</v>
      </c>
    </row>
    <row r="143" spans="3:48" x14ac:dyDescent="0.25">
      <c r="C143" s="116"/>
      <c r="D143" s="13">
        <v>210</v>
      </c>
      <c r="E143" s="14">
        <v>4.2112623313468704</v>
      </c>
      <c r="F143" s="14">
        <v>4.7275681950143627</v>
      </c>
      <c r="G143" s="14">
        <v>5.3988973570863541</v>
      </c>
      <c r="H143" s="14">
        <v>5.9281111302672622</v>
      </c>
      <c r="I143" s="14">
        <v>7.046895835055869</v>
      </c>
      <c r="J143" s="14">
        <v>7.4742701076176745</v>
      </c>
      <c r="K143" s="14">
        <v>9.1164940816086464</v>
      </c>
      <c r="L143" s="20">
        <v>10.572308747656718</v>
      </c>
    </row>
    <row r="144" spans="3:48" x14ac:dyDescent="0.25">
      <c r="C144" s="116"/>
      <c r="D144" s="13">
        <v>240</v>
      </c>
      <c r="E144" s="14">
        <v>7.7177551539149141</v>
      </c>
      <c r="F144" s="14">
        <v>8.24438739322113</v>
      </c>
      <c r="G144" s="14">
        <v>8.8866601746439962</v>
      </c>
      <c r="H144" s="14">
        <v>9.3576959242290556</v>
      </c>
      <c r="I144" s="14">
        <v>10.347793715409741</v>
      </c>
      <c r="J144" s="14">
        <v>10.756886865923223</v>
      </c>
      <c r="K144" s="14">
        <v>12.193558877270654</v>
      </c>
      <c r="L144" s="20">
        <v>13.490334610092289</v>
      </c>
    </row>
    <row r="145" spans="3:12" x14ac:dyDescent="0.25">
      <c r="C145" s="116"/>
      <c r="D145" s="13">
        <v>270</v>
      </c>
      <c r="E145" s="14">
        <v>8.5957846126419533</v>
      </c>
      <c r="F145" s="14">
        <v>9.2327603037005126</v>
      </c>
      <c r="G145" s="14">
        <v>10.00138618741677</v>
      </c>
      <c r="H145" s="14">
        <v>10.53176895205894</v>
      </c>
      <c r="I145" s="14">
        <v>11.682680146212087</v>
      </c>
      <c r="J145" s="14">
        <v>12.177216912441944</v>
      </c>
      <c r="K145" s="14">
        <v>13.701735676852488</v>
      </c>
      <c r="L145" s="20">
        <v>15.027297023978269</v>
      </c>
    </row>
    <row r="146" spans="3:12" x14ac:dyDescent="0.25">
      <c r="C146" s="116"/>
      <c r="D146" s="13">
        <v>300</v>
      </c>
      <c r="E146" s="14">
        <v>9.2939201928734221</v>
      </c>
      <c r="F146" s="14">
        <v>10.082996241660572</v>
      </c>
      <c r="G146" s="14">
        <v>10.985139861808053</v>
      </c>
      <c r="H146" s="14">
        <v>11.644176551136997</v>
      </c>
      <c r="I146" s="14">
        <v>13.06329836241278</v>
      </c>
      <c r="J146" s="14">
        <v>13.601444899526021</v>
      </c>
      <c r="K146" s="14">
        <v>15.473337261471587</v>
      </c>
      <c r="L146" s="20">
        <v>17.210828495691423</v>
      </c>
    </row>
    <row r="147" spans="3:12" ht="15.75" thickBot="1" x14ac:dyDescent="0.3">
      <c r="C147" s="117"/>
      <c r="D147" s="13">
        <v>330</v>
      </c>
      <c r="E147" s="21">
        <v>9.2789503204344328</v>
      </c>
      <c r="F147" s="21">
        <v>10.250349321332406</v>
      </c>
      <c r="G147" s="21">
        <v>11.349309662937179</v>
      </c>
      <c r="H147" s="21">
        <v>12.096725148909641</v>
      </c>
      <c r="I147" s="21">
        <v>13.696189436830219</v>
      </c>
      <c r="J147" s="21">
        <v>14.351984085701579</v>
      </c>
      <c r="K147" s="21">
        <v>16.458427072839996</v>
      </c>
      <c r="L147" s="22">
        <v>18.392019240938893</v>
      </c>
    </row>
    <row r="148" spans="3:12" ht="15.75" customHeight="1" x14ac:dyDescent="0.25">
      <c r="C148" s="115" t="s">
        <v>158</v>
      </c>
      <c r="D148" s="17" t="s">
        <v>40</v>
      </c>
      <c r="E148" s="18">
        <v>6.7910953433028185</v>
      </c>
      <c r="F148" s="18">
        <v>7.2241104801115599</v>
      </c>
      <c r="G148" s="18">
        <v>7.7961679097616106</v>
      </c>
      <c r="H148" s="18">
        <v>8.2253702401417339</v>
      </c>
      <c r="I148" s="18">
        <v>9.3000281732480268</v>
      </c>
      <c r="J148" s="18">
        <v>9.7143790656570026</v>
      </c>
      <c r="K148" s="18">
        <v>11.252286013859663</v>
      </c>
      <c r="L148" s="19">
        <v>12.726060796619713</v>
      </c>
    </row>
    <row r="149" spans="3:12" x14ac:dyDescent="0.25">
      <c r="C149" s="116"/>
      <c r="D149" s="13">
        <v>0</v>
      </c>
      <c r="E149" s="14">
        <v>5.1562190879720449</v>
      </c>
      <c r="F149" s="14">
        <v>5.7651254593667751</v>
      </c>
      <c r="G149" s="14">
        <v>6.4682561084456447</v>
      </c>
      <c r="H149" s="14">
        <v>6.9263089877257773</v>
      </c>
      <c r="I149" s="14">
        <v>7.8987156096897406</v>
      </c>
      <c r="J149" s="14">
        <v>8.2847543615040546</v>
      </c>
      <c r="K149" s="14">
        <v>9.6947328970514803</v>
      </c>
      <c r="L149" s="20">
        <v>11.126603665748528</v>
      </c>
    </row>
    <row r="150" spans="3:12" x14ac:dyDescent="0.25">
      <c r="C150" s="116"/>
      <c r="D150" s="13">
        <v>30</v>
      </c>
      <c r="E150" s="14">
        <v>3.7276464648825351</v>
      </c>
      <c r="F150" s="14">
        <v>4.4635922303582518</v>
      </c>
      <c r="G150" s="14">
        <v>5.1076192471196027</v>
      </c>
      <c r="H150" s="14">
        <v>5.4877080784690975</v>
      </c>
      <c r="I150" s="14">
        <v>6.2868546018653033</v>
      </c>
      <c r="J150" s="14">
        <v>6.617436896951653</v>
      </c>
      <c r="K150" s="14">
        <v>7.6172010736522173</v>
      </c>
      <c r="L150" s="20">
        <v>8.5813592522232138</v>
      </c>
    </row>
    <row r="151" spans="3:12" x14ac:dyDescent="0.25">
      <c r="C151" s="116"/>
      <c r="D151" s="13">
        <v>60</v>
      </c>
      <c r="E151" s="14">
        <v>4.4408506874159324</v>
      </c>
      <c r="F151" s="14">
        <v>4.8603567290374148</v>
      </c>
      <c r="G151" s="14">
        <v>5.3230242531174969</v>
      </c>
      <c r="H151" s="14">
        <v>5.6407761229619897</v>
      </c>
      <c r="I151" s="14">
        <v>6.3257877503738182</v>
      </c>
      <c r="J151" s="14">
        <v>6.6286318674819054</v>
      </c>
      <c r="K151" s="14">
        <v>7.578052271215344</v>
      </c>
      <c r="L151" s="20">
        <v>8.7063341312484237</v>
      </c>
    </row>
    <row r="152" spans="3:12" x14ac:dyDescent="0.25">
      <c r="C152" s="116"/>
      <c r="D152" s="13">
        <v>90</v>
      </c>
      <c r="E152" s="14">
        <v>4.1333174767260372</v>
      </c>
      <c r="F152" s="14">
        <v>4.4838695801944208</v>
      </c>
      <c r="G152" s="14">
        <v>4.8831025903428316</v>
      </c>
      <c r="H152" s="14">
        <v>5.1612187065765793</v>
      </c>
      <c r="I152" s="14">
        <v>5.7647580366046247</v>
      </c>
      <c r="J152" s="14">
        <v>6.0020989244942324</v>
      </c>
      <c r="K152" s="14">
        <v>6.7870161606929749</v>
      </c>
      <c r="L152" s="20">
        <v>7.6006710299775859</v>
      </c>
    </row>
    <row r="153" spans="3:12" x14ac:dyDescent="0.25">
      <c r="C153" s="116"/>
      <c r="D153" s="13">
        <v>120</v>
      </c>
      <c r="E153" s="14">
        <v>3.0716141999798672</v>
      </c>
      <c r="F153" s="14">
        <v>3.4000517506855368</v>
      </c>
      <c r="G153" s="14">
        <v>3.7795767671724021</v>
      </c>
      <c r="H153" s="14">
        <v>4.024883683519473</v>
      </c>
      <c r="I153" s="14">
        <v>4.5657029746145943</v>
      </c>
      <c r="J153" s="14">
        <v>4.8011360745453775</v>
      </c>
      <c r="K153" s="14">
        <v>5.5565039487527885</v>
      </c>
      <c r="L153" s="20">
        <v>6.2397601064404595</v>
      </c>
    </row>
    <row r="154" spans="3:12" x14ac:dyDescent="0.25">
      <c r="C154" s="116"/>
      <c r="D154" s="13">
        <v>150</v>
      </c>
      <c r="E154" s="14">
        <v>2.9371908904246062</v>
      </c>
      <c r="F154" s="14">
        <v>3.3469862261894252</v>
      </c>
      <c r="G154" s="14">
        <v>3.7752048325812444</v>
      </c>
      <c r="H154" s="14">
        <v>4.0527043634472584</v>
      </c>
      <c r="I154" s="14">
        <v>4.6222977933799543</v>
      </c>
      <c r="J154" s="14">
        <v>4.8515428596556021</v>
      </c>
      <c r="K154" s="14">
        <v>5.5972571153504411</v>
      </c>
      <c r="L154" s="20">
        <v>6.3226080581273818</v>
      </c>
    </row>
    <row r="155" spans="3:12" x14ac:dyDescent="0.25">
      <c r="C155" s="116"/>
      <c r="D155" s="13">
        <v>180</v>
      </c>
      <c r="E155" s="14">
        <v>3.1179188004737699</v>
      </c>
      <c r="F155" s="14">
        <v>3.5222668024119201</v>
      </c>
      <c r="G155" s="14">
        <v>3.9813075046114217</v>
      </c>
      <c r="H155" s="14">
        <v>4.2966460142831302</v>
      </c>
      <c r="I155" s="14">
        <v>4.929970636322909</v>
      </c>
      <c r="J155" s="14">
        <v>5.2328456754959847</v>
      </c>
      <c r="K155" s="14">
        <v>6.0291356235984628</v>
      </c>
      <c r="L155" s="20">
        <v>6.8016329895424006</v>
      </c>
    </row>
    <row r="156" spans="3:12" x14ac:dyDescent="0.25">
      <c r="C156" s="116"/>
      <c r="D156" s="13">
        <v>210</v>
      </c>
      <c r="E156" s="14">
        <v>3.3336615028715531</v>
      </c>
      <c r="F156" s="14">
        <v>3.7686169222350383</v>
      </c>
      <c r="G156" s="14">
        <v>4.305623444266045</v>
      </c>
      <c r="H156" s="14">
        <v>4.6979929346209754</v>
      </c>
      <c r="I156" s="14">
        <v>5.6107339007804482</v>
      </c>
      <c r="J156" s="14">
        <v>5.9545222025888842</v>
      </c>
      <c r="K156" s="14">
        <v>7.1042052011331043</v>
      </c>
      <c r="L156" s="20">
        <v>8.1407014457433746</v>
      </c>
    </row>
    <row r="157" spans="3:12" x14ac:dyDescent="0.25">
      <c r="C157" s="116"/>
      <c r="D157" s="13">
        <v>240</v>
      </c>
      <c r="E157" s="14">
        <v>5.9466365374509831</v>
      </c>
      <c r="F157" s="14">
        <v>6.3277661174183786</v>
      </c>
      <c r="G157" s="14">
        <v>6.8187417517631461</v>
      </c>
      <c r="H157" s="14">
        <v>7.1581347282818717</v>
      </c>
      <c r="I157" s="14">
        <v>7.9495407349060558</v>
      </c>
      <c r="J157" s="14">
        <v>8.2702822606122837</v>
      </c>
      <c r="K157" s="14">
        <v>9.3984874773390565</v>
      </c>
      <c r="L157" s="20">
        <v>10.594536756792248</v>
      </c>
    </row>
    <row r="158" spans="3:12" x14ac:dyDescent="0.25">
      <c r="C158" s="116"/>
      <c r="D158" s="13">
        <v>270</v>
      </c>
      <c r="E158" s="14">
        <v>5.8484729068079302</v>
      </c>
      <c r="F158" s="14">
        <v>6.3311306858377367</v>
      </c>
      <c r="G158" s="14">
        <v>6.9216849748219635</v>
      </c>
      <c r="H158" s="14">
        <v>7.3358340297673044</v>
      </c>
      <c r="I158" s="14">
        <v>8.2713036726001352</v>
      </c>
      <c r="J158" s="14">
        <v>8.6556437449578372</v>
      </c>
      <c r="K158" s="14">
        <v>9.9048242960991786</v>
      </c>
      <c r="L158" s="20">
        <v>11.116751041492748</v>
      </c>
    </row>
    <row r="159" spans="3:12" x14ac:dyDescent="0.25">
      <c r="C159" s="116"/>
      <c r="D159" s="13">
        <v>300</v>
      </c>
      <c r="E159" s="14">
        <v>5.3253002694718869</v>
      </c>
      <c r="F159" s="14">
        <v>5.8564390548676029</v>
      </c>
      <c r="G159" s="14">
        <v>6.4924100425043179</v>
      </c>
      <c r="H159" s="14">
        <v>6.9601089057797063</v>
      </c>
      <c r="I159" s="14">
        <v>8.0862232171695734</v>
      </c>
      <c r="J159" s="14">
        <v>8.6177350499927439</v>
      </c>
      <c r="K159" s="14">
        <v>10.311647527894925</v>
      </c>
      <c r="L159" s="20">
        <v>11.92528000963881</v>
      </c>
    </row>
    <row r="160" spans="3:12" ht="15.75" thickBot="1" x14ac:dyDescent="0.3">
      <c r="C160" s="117"/>
      <c r="D160" s="13">
        <v>330</v>
      </c>
      <c r="E160" s="21">
        <v>5.933416530567567</v>
      </c>
      <c r="F160" s="21">
        <v>6.5022677001676197</v>
      </c>
      <c r="G160" s="21">
        <v>7.1569706344131099</v>
      </c>
      <c r="H160" s="21">
        <v>7.6542770705740724</v>
      </c>
      <c r="I160" s="21">
        <v>8.7926404039380177</v>
      </c>
      <c r="J160" s="21">
        <v>9.2736309804726638</v>
      </c>
      <c r="K160" s="21">
        <v>10.807720834259909</v>
      </c>
      <c r="L160" s="22">
        <v>12.298952197789315</v>
      </c>
    </row>
    <row r="162" spans="3:12" ht="20.25" x14ac:dyDescent="0.25">
      <c r="C162" s="124" t="s">
        <v>171</v>
      </c>
      <c r="D162" s="124"/>
      <c r="E162" s="124"/>
      <c r="F162" s="124"/>
      <c r="G162" s="124"/>
      <c r="H162" s="124"/>
      <c r="I162" s="124"/>
      <c r="J162" s="124"/>
      <c r="K162" s="124"/>
      <c r="L162" s="124"/>
    </row>
    <row r="163" spans="3:12" ht="18.75" x14ac:dyDescent="0.25">
      <c r="C163" s="106" t="s">
        <v>131</v>
      </c>
      <c r="D163" s="106"/>
      <c r="E163" s="125" t="s">
        <v>32</v>
      </c>
      <c r="F163" s="125"/>
      <c r="G163" s="125"/>
      <c r="H163" s="125"/>
      <c r="I163" s="125"/>
      <c r="J163" s="125"/>
      <c r="K163" s="125"/>
      <c r="L163" s="125"/>
    </row>
    <row r="164" spans="3:12" ht="16.5" thickBot="1" x14ac:dyDescent="0.3">
      <c r="C164" s="114"/>
      <c r="D164" s="114"/>
      <c r="E164" s="12">
        <v>1</v>
      </c>
      <c r="F164" s="12">
        <v>2</v>
      </c>
      <c r="G164" s="12">
        <v>5</v>
      </c>
      <c r="H164" s="12">
        <v>10</v>
      </c>
      <c r="I164" s="12">
        <v>50</v>
      </c>
      <c r="J164" s="12">
        <v>100</v>
      </c>
      <c r="K164" s="12">
        <v>1000</v>
      </c>
      <c r="L164" s="12">
        <v>10000</v>
      </c>
    </row>
    <row r="165" spans="3:12" ht="15.75" customHeight="1" x14ac:dyDescent="0.25">
      <c r="C165" s="115" t="s">
        <v>157</v>
      </c>
      <c r="D165" s="23" t="s">
        <v>133</v>
      </c>
      <c r="E165" s="18">
        <f>E135</f>
        <v>10.126474587724095</v>
      </c>
      <c r="F165" s="18">
        <f t="shared" ref="F165:L165" si="10">F135</f>
        <v>10.89947656982894</v>
      </c>
      <c r="G165" s="18">
        <f t="shared" si="10"/>
        <v>11.83611015678744</v>
      </c>
      <c r="H165" s="18">
        <f t="shared" si="10"/>
        <v>12.539980827144072</v>
      </c>
      <c r="I165" s="18">
        <f t="shared" si="10"/>
        <v>13.963772141891834</v>
      </c>
      <c r="J165" s="18">
        <f t="shared" si="10"/>
        <v>14.649024304487668</v>
      </c>
      <c r="K165" s="18">
        <f t="shared" si="10"/>
        <v>16.586452626515332</v>
      </c>
      <c r="L165" s="18">
        <f t="shared" si="10"/>
        <v>18.4558569091263</v>
      </c>
    </row>
    <row r="166" spans="3:12" ht="18.75" customHeight="1" x14ac:dyDescent="0.25">
      <c r="C166" s="116"/>
      <c r="D166" s="15" t="s">
        <v>44</v>
      </c>
      <c r="E166" s="14">
        <v>8.3157133771839806</v>
      </c>
      <c r="F166" s="14">
        <v>9.3817595891886274</v>
      </c>
      <c r="G166" s="14">
        <v>10.578836297874547</v>
      </c>
      <c r="H166" s="14">
        <v>11.325641882900916</v>
      </c>
      <c r="I166" s="14">
        <v>12.946595823783159</v>
      </c>
      <c r="J166" s="14">
        <v>13.600089393277413</v>
      </c>
      <c r="K166" s="14">
        <v>15.70475437454996</v>
      </c>
      <c r="L166" s="20">
        <v>17.907492178648994</v>
      </c>
    </row>
    <row r="167" spans="3:12" x14ac:dyDescent="0.25">
      <c r="C167" s="116"/>
      <c r="D167" s="15" t="s">
        <v>45</v>
      </c>
      <c r="E167" s="14">
        <v>7.5276051129187458</v>
      </c>
      <c r="F167" s="14">
        <v>8.6536527558934182</v>
      </c>
      <c r="G167" s="14">
        <v>9.8030188434342147</v>
      </c>
      <c r="H167" s="14">
        <v>10.568254377778473</v>
      </c>
      <c r="I167" s="14">
        <v>12.161572470193439</v>
      </c>
      <c r="J167" s="14">
        <v>12.831618330009084</v>
      </c>
      <c r="K167" s="14">
        <v>14.651546791518657</v>
      </c>
      <c r="L167" s="20">
        <v>16.280015096613418</v>
      </c>
    </row>
    <row r="168" spans="3:12" ht="15.75" customHeight="1" x14ac:dyDescent="0.25">
      <c r="C168" s="116"/>
      <c r="D168" s="15" t="s">
        <v>46</v>
      </c>
      <c r="E168" s="14">
        <v>6.686384999415024</v>
      </c>
      <c r="F168" s="14">
        <v>7.6475368667392418</v>
      </c>
      <c r="G168" s="14">
        <v>8.739972559333486</v>
      </c>
      <c r="H168" s="14">
        <v>9.5052608413535964</v>
      </c>
      <c r="I168" s="14">
        <v>10.994064016787428</v>
      </c>
      <c r="J168" s="14">
        <v>11.574739870895224</v>
      </c>
      <c r="K168" s="14">
        <v>13.613709185280358</v>
      </c>
      <c r="L168" s="20">
        <v>15.390655195669259</v>
      </c>
    </row>
    <row r="169" spans="3:12" x14ac:dyDescent="0.25">
      <c r="C169" s="116"/>
      <c r="D169" s="15" t="s">
        <v>47</v>
      </c>
      <c r="E169" s="14">
        <v>5.5094720545728784</v>
      </c>
      <c r="F169" s="14">
        <v>6.3796004851342447</v>
      </c>
      <c r="G169" s="14">
        <v>7.6045214174703544</v>
      </c>
      <c r="H169" s="14">
        <v>8.3881800216321878</v>
      </c>
      <c r="I169" s="14">
        <v>9.9206580095593733</v>
      </c>
      <c r="J169" s="14">
        <v>10.485569610347829</v>
      </c>
      <c r="K169" s="14">
        <v>12.37305263520412</v>
      </c>
      <c r="L169" s="20">
        <v>13.891443239911716</v>
      </c>
    </row>
    <row r="170" spans="3:12" x14ac:dyDescent="0.25">
      <c r="C170" s="116"/>
      <c r="D170" s="15" t="s">
        <v>48</v>
      </c>
      <c r="E170" s="14">
        <v>4.9281858904736051</v>
      </c>
      <c r="F170" s="14">
        <v>5.6059522195155891</v>
      </c>
      <c r="G170" s="14">
        <v>6.5129485972824979</v>
      </c>
      <c r="H170" s="14">
        <v>7.2335953344987338</v>
      </c>
      <c r="I170" s="14">
        <v>8.7656088128090737</v>
      </c>
      <c r="J170" s="14">
        <v>9.343019476712275</v>
      </c>
      <c r="K170" s="14">
        <v>11.231739330738234</v>
      </c>
      <c r="L170" s="20">
        <v>12.629911835811971</v>
      </c>
    </row>
    <row r="171" spans="3:12" x14ac:dyDescent="0.25">
      <c r="C171" s="116"/>
      <c r="D171" s="15" t="s">
        <v>49</v>
      </c>
      <c r="E171" s="14">
        <v>4.8332189493834186</v>
      </c>
      <c r="F171" s="14">
        <v>5.4574890926026809</v>
      </c>
      <c r="G171" s="14">
        <v>6.2729140391057427</v>
      </c>
      <c r="H171" s="14">
        <v>6.8203244338700557</v>
      </c>
      <c r="I171" s="14">
        <v>8.1514509961215857</v>
      </c>
      <c r="J171" s="14">
        <v>8.6396726408996702</v>
      </c>
      <c r="K171" s="14">
        <v>10.248650425642625</v>
      </c>
      <c r="L171" s="20">
        <v>11.53311332432714</v>
      </c>
    </row>
    <row r="172" spans="3:12" x14ac:dyDescent="0.25">
      <c r="C172" s="116"/>
      <c r="D172" s="15" t="s">
        <v>50</v>
      </c>
      <c r="E172" s="14">
        <v>4.8544931405203444</v>
      </c>
      <c r="F172" s="14">
        <v>5.5866160244485981</v>
      </c>
      <c r="G172" s="14">
        <v>6.3935804717856408</v>
      </c>
      <c r="H172" s="14">
        <v>6.9841247307575287</v>
      </c>
      <c r="I172" s="14">
        <v>8.2671921156650949</v>
      </c>
      <c r="J172" s="14">
        <v>8.7898519499201893</v>
      </c>
      <c r="K172" s="14">
        <v>10.42239637342111</v>
      </c>
      <c r="L172" s="20">
        <v>11.838839413794638</v>
      </c>
    </row>
    <row r="173" spans="3:12" x14ac:dyDescent="0.25">
      <c r="C173" s="116"/>
      <c r="D173" s="15" t="s">
        <v>51</v>
      </c>
      <c r="E173" s="14">
        <v>5.2353370986693255</v>
      </c>
      <c r="F173" s="14">
        <v>5.9922149570594359</v>
      </c>
      <c r="G173" s="14">
        <v>6.9069180455316124</v>
      </c>
      <c r="H173" s="14">
        <v>7.594338026977999</v>
      </c>
      <c r="I173" s="14">
        <v>8.9884063249171113</v>
      </c>
      <c r="J173" s="14">
        <v>9.5143170215754953</v>
      </c>
      <c r="K173" s="14">
        <v>11.202474077073525</v>
      </c>
      <c r="L173" s="20">
        <v>12.862405026894798</v>
      </c>
    </row>
    <row r="174" spans="3:12" x14ac:dyDescent="0.25">
      <c r="C174" s="116"/>
      <c r="D174" s="15" t="s">
        <v>52</v>
      </c>
      <c r="E174" s="14">
        <v>6.165971436690052</v>
      </c>
      <c r="F174" s="14">
        <v>7.0258766189010045</v>
      </c>
      <c r="G174" s="14">
        <v>8.0963052012446024</v>
      </c>
      <c r="H174" s="14">
        <v>8.7503242534340711</v>
      </c>
      <c r="I174" s="14">
        <v>10.17303799460991</v>
      </c>
      <c r="J174" s="14">
        <v>10.712686021679231</v>
      </c>
      <c r="K174" s="14">
        <v>12.483190793476181</v>
      </c>
      <c r="L174" s="20">
        <v>13.987213796952366</v>
      </c>
    </row>
    <row r="175" spans="3:12" x14ac:dyDescent="0.25">
      <c r="C175" s="116"/>
      <c r="D175" s="15" t="s">
        <v>53</v>
      </c>
      <c r="E175" s="14">
        <v>7.0741887451367589</v>
      </c>
      <c r="F175" s="14">
        <v>8.0564991066480172</v>
      </c>
      <c r="G175" s="14">
        <v>9.1717451616995884</v>
      </c>
      <c r="H175" s="14">
        <v>9.9289484467987368</v>
      </c>
      <c r="I175" s="14">
        <v>11.644032321607243</v>
      </c>
      <c r="J175" s="14">
        <v>12.286185661813462</v>
      </c>
      <c r="K175" s="14">
        <v>14.178491929089295</v>
      </c>
      <c r="L175" s="20">
        <v>16.014981154955937</v>
      </c>
    </row>
    <row r="176" spans="3:12" x14ac:dyDescent="0.25">
      <c r="C176" s="116"/>
      <c r="D176" s="15" t="s">
        <v>54</v>
      </c>
      <c r="E176" s="14">
        <v>7.7119569140018722</v>
      </c>
      <c r="F176" s="14">
        <v>8.7916173491007079</v>
      </c>
      <c r="G176" s="14">
        <v>9.9085646196069259</v>
      </c>
      <c r="H176" s="14">
        <v>10.687071773929544</v>
      </c>
      <c r="I176" s="14">
        <v>12.363129038637553</v>
      </c>
      <c r="J176" s="14">
        <v>13.14876892923761</v>
      </c>
      <c r="K176" s="14">
        <v>15.27735279044413</v>
      </c>
      <c r="L176" s="20">
        <v>17.041578886122068</v>
      </c>
    </row>
    <row r="177" spans="3:12" ht="15.75" thickBot="1" x14ac:dyDescent="0.3">
      <c r="C177" s="117"/>
      <c r="D177" s="24" t="s">
        <v>55</v>
      </c>
      <c r="E177" s="21">
        <v>8.1228340346883137</v>
      </c>
      <c r="F177" s="21">
        <v>9.0288233702426588</v>
      </c>
      <c r="G177" s="21">
        <v>10.233504825302202</v>
      </c>
      <c r="H177" s="21">
        <v>11.070832968550601</v>
      </c>
      <c r="I177" s="21">
        <v>12.73490669329259</v>
      </c>
      <c r="J177" s="21">
        <v>13.49657791407523</v>
      </c>
      <c r="K177" s="21">
        <v>15.613608978527315</v>
      </c>
      <c r="L177" s="22">
        <v>17.555286918195687</v>
      </c>
    </row>
    <row r="178" spans="3:12" ht="15.75" customHeight="1" x14ac:dyDescent="0.25">
      <c r="C178" s="115" t="s">
        <v>158</v>
      </c>
      <c r="D178" s="23" t="s">
        <v>133</v>
      </c>
      <c r="E178" s="18">
        <f>E148</f>
        <v>6.7910953433028185</v>
      </c>
      <c r="F178" s="18">
        <f t="shared" ref="F178:L178" si="11">F148</f>
        <v>7.2241104801115599</v>
      </c>
      <c r="G178" s="18">
        <f t="shared" si="11"/>
        <v>7.7961679097616106</v>
      </c>
      <c r="H178" s="18">
        <f t="shared" si="11"/>
        <v>8.2253702401417339</v>
      </c>
      <c r="I178" s="18">
        <f t="shared" si="11"/>
        <v>9.3000281732480268</v>
      </c>
      <c r="J178" s="18">
        <f t="shared" si="11"/>
        <v>9.7143790656570026</v>
      </c>
      <c r="K178" s="18">
        <f t="shared" si="11"/>
        <v>11.252286013859663</v>
      </c>
      <c r="L178" s="18">
        <f t="shared" si="11"/>
        <v>12.726060796619713</v>
      </c>
    </row>
    <row r="179" spans="3:12" x14ac:dyDescent="0.25">
      <c r="C179" s="116"/>
      <c r="D179" s="15" t="s">
        <v>44</v>
      </c>
      <c r="E179" s="14">
        <v>5.5709581633108405</v>
      </c>
      <c r="F179" s="14">
        <v>6.1499533038965115</v>
      </c>
      <c r="G179" s="14">
        <v>6.7982245227560822</v>
      </c>
      <c r="H179" s="14">
        <v>7.2748250230564073</v>
      </c>
      <c r="I179" s="14">
        <v>8.3860109501339917</v>
      </c>
      <c r="J179" s="14">
        <v>8.868394130551934</v>
      </c>
      <c r="K179" s="14">
        <v>10.494668788896075</v>
      </c>
      <c r="L179" s="20">
        <v>12.0964638580058</v>
      </c>
    </row>
    <row r="180" spans="3:12" x14ac:dyDescent="0.25">
      <c r="C180" s="116"/>
      <c r="D180" s="15" t="s">
        <v>45</v>
      </c>
      <c r="E180" s="14">
        <v>5.3534783986931558</v>
      </c>
      <c r="F180" s="14">
        <v>5.8867657922016772</v>
      </c>
      <c r="G180" s="14">
        <v>6.5269262195780495</v>
      </c>
      <c r="H180" s="14">
        <v>6.9915405926071834</v>
      </c>
      <c r="I180" s="14">
        <v>8.0438095676012704</v>
      </c>
      <c r="J180" s="14">
        <v>8.5261194822968829</v>
      </c>
      <c r="K180" s="14">
        <v>10.04889190156894</v>
      </c>
      <c r="L180" s="20">
        <v>11.674951513789306</v>
      </c>
    </row>
    <row r="181" spans="3:12" ht="15.75" customHeight="1" x14ac:dyDescent="0.25">
      <c r="C181" s="116"/>
      <c r="D181" s="15" t="s">
        <v>46</v>
      </c>
      <c r="E181" s="14">
        <v>4.9754537534247731</v>
      </c>
      <c r="F181" s="14">
        <v>5.5217742915893631</v>
      </c>
      <c r="G181" s="14">
        <v>6.1470348770500136</v>
      </c>
      <c r="H181" s="14">
        <v>6.6021408852059471</v>
      </c>
      <c r="I181" s="14">
        <v>7.6550417678681049</v>
      </c>
      <c r="J181" s="14">
        <v>8.0691717632937063</v>
      </c>
      <c r="K181" s="14">
        <v>9.4958646714280199</v>
      </c>
      <c r="L181" s="20">
        <v>10.772096413159819</v>
      </c>
    </row>
    <row r="182" spans="3:12" x14ac:dyDescent="0.25">
      <c r="C182" s="116"/>
      <c r="D182" s="15" t="s">
        <v>47</v>
      </c>
      <c r="E182" s="14">
        <v>4.4023795759435718</v>
      </c>
      <c r="F182" s="14">
        <v>4.9901238181304199</v>
      </c>
      <c r="G182" s="14">
        <v>5.7714831018061474</v>
      </c>
      <c r="H182" s="14">
        <v>6.32453760727714</v>
      </c>
      <c r="I182" s="14">
        <v>7.3595620821347376</v>
      </c>
      <c r="J182" s="14">
        <v>7.7752735171480758</v>
      </c>
      <c r="K182" s="14">
        <v>9.0890044007514419</v>
      </c>
      <c r="L182" s="20">
        <v>10.378993036702642</v>
      </c>
    </row>
    <row r="183" spans="3:12" x14ac:dyDescent="0.25">
      <c r="C183" s="116"/>
      <c r="D183" s="15" t="s">
        <v>48</v>
      </c>
      <c r="E183" s="14">
        <v>4.0135425655672696</v>
      </c>
      <c r="F183" s="14">
        <v>4.6064861289877621</v>
      </c>
      <c r="G183" s="14">
        <v>5.2578766789136075</v>
      </c>
      <c r="H183" s="14">
        <v>5.7455501284871628</v>
      </c>
      <c r="I183" s="14">
        <v>6.8396791142181499</v>
      </c>
      <c r="J183" s="14">
        <v>7.2657864240909378</v>
      </c>
      <c r="K183" s="14">
        <v>8.6937586390067789</v>
      </c>
      <c r="L183" s="20">
        <v>9.9545732286962156</v>
      </c>
    </row>
    <row r="184" spans="3:12" x14ac:dyDescent="0.25">
      <c r="C184" s="116"/>
      <c r="D184" s="15" t="s">
        <v>49</v>
      </c>
      <c r="E184" s="14">
        <v>3.9221249378680696</v>
      </c>
      <c r="F184" s="14">
        <v>4.4139836450338628</v>
      </c>
      <c r="G184" s="14">
        <v>5.0538494044066473</v>
      </c>
      <c r="H184" s="14">
        <v>5.5051519652749592</v>
      </c>
      <c r="I184" s="14">
        <v>6.5042194427214648</v>
      </c>
      <c r="J184" s="14">
        <v>6.912914035933504</v>
      </c>
      <c r="K184" s="14">
        <v>8.161308033568984</v>
      </c>
      <c r="L184" s="20">
        <v>9.3757296826118743</v>
      </c>
    </row>
    <row r="185" spans="3:12" x14ac:dyDescent="0.25">
      <c r="C185" s="116"/>
      <c r="D185" s="15" t="s">
        <v>50</v>
      </c>
      <c r="E185" s="14">
        <v>3.9186595623163631</v>
      </c>
      <c r="F185" s="14">
        <v>4.4708979189937379</v>
      </c>
      <c r="G185" s="14">
        <v>5.0926501344471333</v>
      </c>
      <c r="H185" s="14">
        <v>5.5326594011454961</v>
      </c>
      <c r="I185" s="14">
        <v>6.5203085201904951</v>
      </c>
      <c r="J185" s="14">
        <v>6.9208313343973487</v>
      </c>
      <c r="K185" s="14">
        <v>8.1847371445270731</v>
      </c>
      <c r="L185" s="20">
        <v>9.3398246389298656</v>
      </c>
    </row>
    <row r="186" spans="3:12" x14ac:dyDescent="0.25">
      <c r="C186" s="116"/>
      <c r="D186" s="15" t="s">
        <v>51</v>
      </c>
      <c r="E186" s="14">
        <v>4.1766990638607</v>
      </c>
      <c r="F186" s="14">
        <v>4.732690439908442</v>
      </c>
      <c r="G186" s="14">
        <v>5.429943589738647</v>
      </c>
      <c r="H186" s="14">
        <v>5.9042033859697192</v>
      </c>
      <c r="I186" s="14">
        <v>6.9020228898730025</v>
      </c>
      <c r="J186" s="14">
        <v>7.2840225369858693</v>
      </c>
      <c r="K186" s="14">
        <v>8.5256485306857819</v>
      </c>
      <c r="L186" s="20">
        <v>9.6994628614233775</v>
      </c>
    </row>
    <row r="187" spans="3:12" x14ac:dyDescent="0.25">
      <c r="C187" s="116"/>
      <c r="D187" s="15" t="s">
        <v>52</v>
      </c>
      <c r="E187" s="14">
        <v>4.7772640694785045</v>
      </c>
      <c r="F187" s="14">
        <v>5.3146125619828073</v>
      </c>
      <c r="G187" s="14">
        <v>5.9659533313671282</v>
      </c>
      <c r="H187" s="14">
        <v>6.4296234217284844</v>
      </c>
      <c r="I187" s="14">
        <v>7.3887368894439618</v>
      </c>
      <c r="J187" s="14">
        <v>7.7649737634650107</v>
      </c>
      <c r="K187" s="14">
        <v>8.9161274312508052</v>
      </c>
      <c r="L187" s="20">
        <v>10.168717751371913</v>
      </c>
    </row>
    <row r="188" spans="3:12" x14ac:dyDescent="0.25">
      <c r="C188" s="116"/>
      <c r="D188" s="15" t="s">
        <v>53</v>
      </c>
      <c r="E188" s="14">
        <v>5.0742713143980804</v>
      </c>
      <c r="F188" s="14">
        <v>5.6294637400560861</v>
      </c>
      <c r="G188" s="14">
        <v>6.2725979592537442</v>
      </c>
      <c r="H188" s="14">
        <v>6.703372963144508</v>
      </c>
      <c r="I188" s="14">
        <v>7.6679593291436507</v>
      </c>
      <c r="J188" s="14">
        <v>8.0381414376774831</v>
      </c>
      <c r="K188" s="14">
        <v>9.3398629031746268</v>
      </c>
      <c r="L188" s="20">
        <v>10.672071477250809</v>
      </c>
    </row>
    <row r="189" spans="3:12" x14ac:dyDescent="0.25">
      <c r="C189" s="116"/>
      <c r="D189" s="15" t="s">
        <v>54</v>
      </c>
      <c r="E189" s="14">
        <v>5.4074883711951189</v>
      </c>
      <c r="F189" s="14">
        <v>5.9247870008016381</v>
      </c>
      <c r="G189" s="14">
        <v>6.5322028626720865</v>
      </c>
      <c r="H189" s="14">
        <v>6.9691024175350247</v>
      </c>
      <c r="I189" s="14">
        <v>7.9463290726893572</v>
      </c>
      <c r="J189" s="14">
        <v>8.3753153326701</v>
      </c>
      <c r="K189" s="14">
        <v>9.7708641904620741</v>
      </c>
      <c r="L189" s="20">
        <v>11.334309456369509</v>
      </c>
    </row>
    <row r="190" spans="3:12" ht="15.75" thickBot="1" x14ac:dyDescent="0.3">
      <c r="C190" s="117"/>
      <c r="D190" s="24" t="s">
        <v>55</v>
      </c>
      <c r="E190" s="21">
        <v>5.5967844500972355</v>
      </c>
      <c r="F190" s="21">
        <v>6.1092053766800491</v>
      </c>
      <c r="G190" s="21">
        <v>6.6977992474087511</v>
      </c>
      <c r="H190" s="21">
        <v>7.1388960238216725</v>
      </c>
      <c r="I190" s="21">
        <v>8.1534730721065056</v>
      </c>
      <c r="J190" s="21">
        <v>8.6230462892052699</v>
      </c>
      <c r="K190" s="21">
        <v>10.224701715206182</v>
      </c>
      <c r="L190" s="22">
        <v>11.828538904053152</v>
      </c>
    </row>
    <row r="192" spans="3:12" ht="20.25" x14ac:dyDescent="0.25">
      <c r="C192" s="124" t="s">
        <v>172</v>
      </c>
      <c r="D192" s="124"/>
      <c r="E192" s="124"/>
      <c r="F192" s="124"/>
      <c r="G192" s="124"/>
      <c r="H192" s="124"/>
      <c r="I192" s="124"/>
      <c r="J192" s="124"/>
      <c r="K192" s="124"/>
      <c r="L192" s="124"/>
    </row>
    <row r="193" spans="3:12" ht="18.75" x14ac:dyDescent="0.25">
      <c r="C193" s="129" t="s">
        <v>156</v>
      </c>
      <c r="D193" s="84"/>
      <c r="E193" s="126" t="s">
        <v>32</v>
      </c>
      <c r="F193" s="127"/>
      <c r="G193" s="127"/>
      <c r="H193" s="127"/>
      <c r="I193" s="127"/>
      <c r="J193" s="127"/>
      <c r="K193" s="127"/>
      <c r="L193" s="128"/>
    </row>
    <row r="194" spans="3:12" ht="16.5" thickBot="1" x14ac:dyDescent="0.3">
      <c r="C194" s="130"/>
      <c r="D194" s="131"/>
      <c r="E194" s="12">
        <v>1</v>
      </c>
      <c r="F194" s="12">
        <v>2</v>
      </c>
      <c r="G194" s="12">
        <v>5</v>
      </c>
      <c r="H194" s="12">
        <v>10</v>
      </c>
      <c r="I194" s="12">
        <v>50</v>
      </c>
      <c r="J194" s="12">
        <v>100</v>
      </c>
      <c r="K194" s="12">
        <v>1000</v>
      </c>
      <c r="L194" s="12">
        <v>10000</v>
      </c>
    </row>
    <row r="195" spans="3:12" ht="15.75" x14ac:dyDescent="0.25">
      <c r="C195" s="115" t="s">
        <v>157</v>
      </c>
      <c r="D195" s="17" t="s">
        <v>40</v>
      </c>
      <c r="E195" s="18">
        <v>7.8878702881932812</v>
      </c>
      <c r="F195" s="18">
        <v>8.5512008856146835</v>
      </c>
      <c r="G195" s="18">
        <v>9.3821636315038113</v>
      </c>
      <c r="H195" s="18">
        <v>9.9877980343162669</v>
      </c>
      <c r="I195" s="18">
        <v>11.351533994894577</v>
      </c>
      <c r="J195" s="18">
        <v>11.928373595437922</v>
      </c>
      <c r="K195" s="18">
        <v>13.705994437357853</v>
      </c>
      <c r="L195" s="19">
        <v>15.487405640437091</v>
      </c>
    </row>
    <row r="196" spans="3:12" x14ac:dyDescent="0.25">
      <c r="C196" s="116"/>
      <c r="D196" s="13">
        <v>0</v>
      </c>
      <c r="E196" s="14">
        <v>4.8820799231392922</v>
      </c>
      <c r="F196" s="14">
        <v>5.5806732399699994</v>
      </c>
      <c r="G196" s="14">
        <v>6.3724212579187096</v>
      </c>
      <c r="H196" s="14">
        <v>6.922290484704531</v>
      </c>
      <c r="I196" s="14">
        <v>8.1627922049315966</v>
      </c>
      <c r="J196" s="14">
        <v>8.6231617390903939</v>
      </c>
      <c r="K196" s="14">
        <v>10.12571946907336</v>
      </c>
      <c r="L196" s="20">
        <v>11.53328630746535</v>
      </c>
    </row>
    <row r="197" spans="3:12" x14ac:dyDescent="0.25">
      <c r="C197" s="116"/>
      <c r="D197" s="13">
        <v>30</v>
      </c>
      <c r="E197" s="14">
        <v>2.8178953212784372</v>
      </c>
      <c r="F197" s="14">
        <v>3.5751212724157071</v>
      </c>
      <c r="G197" s="14">
        <v>4.2150110523725361</v>
      </c>
      <c r="H197" s="14">
        <v>4.5763996309167254</v>
      </c>
      <c r="I197" s="14">
        <v>5.3626638791698129</v>
      </c>
      <c r="J197" s="14">
        <v>5.7138254919900975</v>
      </c>
      <c r="K197" s="14">
        <v>6.7649808397499571</v>
      </c>
      <c r="L197" s="20">
        <v>7.7201675538854833</v>
      </c>
    </row>
    <row r="198" spans="3:12" x14ac:dyDescent="0.25">
      <c r="C198" s="116"/>
      <c r="D198" s="13">
        <v>60</v>
      </c>
      <c r="E198" s="14">
        <v>3.2041450765572645</v>
      </c>
      <c r="F198" s="14">
        <v>3.6308689349862648</v>
      </c>
      <c r="G198" s="14">
        <v>4.0959435966127336</v>
      </c>
      <c r="H198" s="14">
        <v>4.4218165010105581</v>
      </c>
      <c r="I198" s="14">
        <v>5.0875289074294354</v>
      </c>
      <c r="J198" s="14">
        <v>5.369400295468064</v>
      </c>
      <c r="K198" s="14">
        <v>6.2518273112162221</v>
      </c>
      <c r="L198" s="20">
        <v>7.0097101876124981</v>
      </c>
    </row>
    <row r="199" spans="3:12" x14ac:dyDescent="0.25">
      <c r="C199" s="116"/>
      <c r="D199" s="13">
        <v>90</v>
      </c>
      <c r="E199" s="14">
        <v>2.8474545534100857</v>
      </c>
      <c r="F199" s="14">
        <v>3.179188863655376</v>
      </c>
      <c r="G199" s="14">
        <v>3.5711384496112255</v>
      </c>
      <c r="H199" s="14">
        <v>3.844207975110693</v>
      </c>
      <c r="I199" s="14">
        <v>4.4503062122286074</v>
      </c>
      <c r="J199" s="14">
        <v>4.7090460368990783</v>
      </c>
      <c r="K199" s="14">
        <v>5.4636308108608009</v>
      </c>
      <c r="L199" s="20">
        <v>6.1262210882495056</v>
      </c>
    </row>
    <row r="200" spans="3:12" x14ac:dyDescent="0.25">
      <c r="C200" s="116"/>
      <c r="D200" s="13">
        <v>120</v>
      </c>
      <c r="E200" s="14">
        <v>1.9956227985629387</v>
      </c>
      <c r="F200" s="14">
        <v>2.3406483085607483</v>
      </c>
      <c r="G200" s="14">
        <v>2.7139095090772236</v>
      </c>
      <c r="H200" s="14">
        <v>2.9815608308430508</v>
      </c>
      <c r="I200" s="14">
        <v>3.6259843933693698</v>
      </c>
      <c r="J200" s="14">
        <v>3.9264026536556988</v>
      </c>
      <c r="K200" s="14">
        <v>5.0735799031399713</v>
      </c>
      <c r="L200" s="20">
        <v>6.2711884433177678</v>
      </c>
    </row>
    <row r="201" spans="3:12" x14ac:dyDescent="0.25">
      <c r="C201" s="116"/>
      <c r="D201" s="13">
        <v>150</v>
      </c>
      <c r="E201" s="14">
        <v>1.8896148699713762</v>
      </c>
      <c r="F201" s="14">
        <v>2.3369863523217225</v>
      </c>
      <c r="G201" s="14">
        <v>2.7875698694114233</v>
      </c>
      <c r="H201" s="14">
        <v>3.0984699618360012</v>
      </c>
      <c r="I201" s="14">
        <v>3.6911352151829155</v>
      </c>
      <c r="J201" s="14">
        <v>3.9302914355511556</v>
      </c>
      <c r="K201" s="14">
        <v>4.7821310558098258</v>
      </c>
      <c r="L201" s="20">
        <v>5.6010681509483975</v>
      </c>
    </row>
    <row r="202" spans="3:12" x14ac:dyDescent="0.25">
      <c r="C202" s="116"/>
      <c r="D202" s="13">
        <v>180</v>
      </c>
      <c r="E202" s="14">
        <v>2.2579596979325407</v>
      </c>
      <c r="F202" s="14">
        <v>2.6818393750924185</v>
      </c>
      <c r="G202" s="14">
        <v>3.1654810499760644</v>
      </c>
      <c r="H202" s="14">
        <v>3.5181048316375958</v>
      </c>
      <c r="I202" s="14">
        <v>4.3013527943503664</v>
      </c>
      <c r="J202" s="14">
        <v>4.6326875636452103</v>
      </c>
      <c r="K202" s="14">
        <v>5.726131585860367</v>
      </c>
      <c r="L202" s="20">
        <v>6.8022521677159284</v>
      </c>
    </row>
    <row r="203" spans="3:12" x14ac:dyDescent="0.25">
      <c r="C203" s="116"/>
      <c r="D203" s="13">
        <v>210</v>
      </c>
      <c r="E203" s="14">
        <v>2.7633663614903892</v>
      </c>
      <c r="F203" s="14">
        <v>3.2268990882362001</v>
      </c>
      <c r="G203" s="14">
        <v>3.8336312688286922</v>
      </c>
      <c r="H203" s="14">
        <v>4.2898187416761155</v>
      </c>
      <c r="I203" s="14">
        <v>5.2512609852445253</v>
      </c>
      <c r="J203" s="14">
        <v>5.6641656350298595</v>
      </c>
      <c r="K203" s="14">
        <v>7.1242632253316387</v>
      </c>
      <c r="L203" s="20">
        <v>8.4677972049368258</v>
      </c>
    </row>
    <row r="204" spans="3:12" x14ac:dyDescent="0.25">
      <c r="C204" s="116"/>
      <c r="D204" s="13">
        <v>240</v>
      </c>
      <c r="E204" s="14">
        <v>5.9002793757960381</v>
      </c>
      <c r="F204" s="14">
        <v>6.3481742298849886</v>
      </c>
      <c r="G204" s="14">
        <v>6.9297338563969131</v>
      </c>
      <c r="H204" s="14">
        <v>7.3569134626636981</v>
      </c>
      <c r="I204" s="14">
        <v>8.2646621362707062</v>
      </c>
      <c r="J204" s="14">
        <v>8.6951614226006981</v>
      </c>
      <c r="K204" s="14">
        <v>9.9654294623175144</v>
      </c>
      <c r="L204" s="20">
        <v>11.318724173955612</v>
      </c>
    </row>
    <row r="205" spans="3:12" x14ac:dyDescent="0.25">
      <c r="C205" s="116"/>
      <c r="D205" s="13">
        <v>270</v>
      </c>
      <c r="E205" s="14">
        <v>6.5586760699251041</v>
      </c>
      <c r="F205" s="14">
        <v>7.1200282531672512</v>
      </c>
      <c r="G205" s="14">
        <v>7.8108852016937247</v>
      </c>
      <c r="H205" s="14">
        <v>8.2963089477854677</v>
      </c>
      <c r="I205" s="14">
        <v>9.3694904082767803</v>
      </c>
      <c r="J205" s="14">
        <v>9.7997860029157717</v>
      </c>
      <c r="K205" s="14">
        <v>11.252615036130258</v>
      </c>
      <c r="L205" s="20">
        <v>12.61559681313787</v>
      </c>
    </row>
    <row r="206" spans="3:12" x14ac:dyDescent="0.25">
      <c r="C206" s="116"/>
      <c r="D206" s="13">
        <v>300</v>
      </c>
      <c r="E206" s="14">
        <v>7.0490821091392606</v>
      </c>
      <c r="F206" s="14">
        <v>7.7070263974969659</v>
      </c>
      <c r="G206" s="14">
        <v>8.5108816672125354</v>
      </c>
      <c r="H206" s="14">
        <v>9.0975040740230302</v>
      </c>
      <c r="I206" s="14">
        <v>10.405696195711048</v>
      </c>
      <c r="J206" s="14">
        <v>10.888490937574097</v>
      </c>
      <c r="K206" s="14">
        <v>12.657544541714021</v>
      </c>
      <c r="L206" s="20">
        <v>14.312760520584684</v>
      </c>
    </row>
    <row r="207" spans="3:12" ht="15.75" thickBot="1" x14ac:dyDescent="0.3">
      <c r="C207" s="117"/>
      <c r="D207" s="13">
        <v>330</v>
      </c>
      <c r="E207" s="21">
        <v>7.1887106925519051</v>
      </c>
      <c r="F207" s="21">
        <v>8.0006911185138527</v>
      </c>
      <c r="G207" s="21">
        <v>8.9391822874564753</v>
      </c>
      <c r="H207" s="21">
        <v>9.6145426059436438</v>
      </c>
      <c r="I207" s="21">
        <v>11.07929312915979</v>
      </c>
      <c r="J207" s="21">
        <v>11.633707721545639</v>
      </c>
      <c r="K207" s="21">
        <v>13.639499572167121</v>
      </c>
      <c r="L207" s="22">
        <v>15.417218447246958</v>
      </c>
    </row>
    <row r="208" spans="3:12" ht="15.75" x14ac:dyDescent="0.25">
      <c r="C208" s="115" t="s">
        <v>158</v>
      </c>
      <c r="D208" s="17" t="s">
        <v>40</v>
      </c>
      <c r="E208" s="18">
        <v>5.955419960299654</v>
      </c>
      <c r="F208" s="18">
        <v>6.3922899468378223</v>
      </c>
      <c r="G208" s="18">
        <v>6.9628711089972759</v>
      </c>
      <c r="H208" s="18">
        <v>7.3850233126494986</v>
      </c>
      <c r="I208" s="18">
        <v>8.4401074309320112</v>
      </c>
      <c r="J208" s="18">
        <v>8.8725778340922865</v>
      </c>
      <c r="K208" s="18">
        <v>10.388343623489328</v>
      </c>
      <c r="L208" s="19">
        <v>11.845679278998672</v>
      </c>
    </row>
    <row r="209" spans="3:12" x14ac:dyDescent="0.25">
      <c r="C209" s="116"/>
      <c r="D209" s="13">
        <v>0</v>
      </c>
      <c r="E209" s="14">
        <v>4.4099522466824661</v>
      </c>
      <c r="F209" s="14">
        <v>4.9994774701679816</v>
      </c>
      <c r="G209" s="14">
        <v>5.7015249293137922</v>
      </c>
      <c r="H209" s="14">
        <v>6.1542070827252138</v>
      </c>
      <c r="I209" s="14">
        <v>7.1049497512933257</v>
      </c>
      <c r="J209" s="14">
        <v>7.4887200619219545</v>
      </c>
      <c r="K209" s="14">
        <v>8.9169807198207369</v>
      </c>
      <c r="L209" s="20">
        <v>10.312078255527988</v>
      </c>
    </row>
    <row r="210" spans="3:12" x14ac:dyDescent="0.25">
      <c r="C210" s="116"/>
      <c r="D210" s="13">
        <v>30</v>
      </c>
      <c r="E210" s="14">
        <v>3.0621861585671457</v>
      </c>
      <c r="F210" s="14">
        <v>3.8041926587797024</v>
      </c>
      <c r="G210" s="14">
        <v>4.4673201844681056</v>
      </c>
      <c r="H210" s="14">
        <v>4.8622588111401974</v>
      </c>
      <c r="I210" s="14">
        <v>5.6759209300276572</v>
      </c>
      <c r="J210" s="14">
        <v>6.0049385372739259</v>
      </c>
      <c r="K210" s="14">
        <v>7.0353526802638564</v>
      </c>
      <c r="L210" s="20">
        <v>7.968098642794021</v>
      </c>
    </row>
    <row r="211" spans="3:12" x14ac:dyDescent="0.25">
      <c r="C211" s="116"/>
      <c r="D211" s="13">
        <v>60</v>
      </c>
      <c r="E211" s="14">
        <v>3.8374786110750323</v>
      </c>
      <c r="F211" s="14">
        <v>4.2741311235062183</v>
      </c>
      <c r="G211" s="14">
        <v>4.7665696909031006</v>
      </c>
      <c r="H211" s="14">
        <v>5.1044483045716333</v>
      </c>
      <c r="I211" s="14">
        <v>5.8080297608610909</v>
      </c>
      <c r="J211" s="14">
        <v>6.1082378709813341</v>
      </c>
      <c r="K211" s="14">
        <v>7.1004323604897026</v>
      </c>
      <c r="L211" s="20">
        <v>8.1548347491805533</v>
      </c>
    </row>
    <row r="212" spans="3:12" x14ac:dyDescent="0.25">
      <c r="C212" s="116"/>
      <c r="D212" s="13">
        <v>90</v>
      </c>
      <c r="E212" s="14">
        <v>3.5625274945038514</v>
      </c>
      <c r="F212" s="14">
        <v>3.9339414346718233</v>
      </c>
      <c r="G212" s="14">
        <v>4.3693215730160153</v>
      </c>
      <c r="H212" s="14">
        <v>4.6722899265599223</v>
      </c>
      <c r="I212" s="14">
        <v>5.3307789263245908</v>
      </c>
      <c r="J212" s="14">
        <v>5.5607669515766815</v>
      </c>
      <c r="K212" s="14">
        <v>6.4273686916904795</v>
      </c>
      <c r="L212" s="20">
        <v>7.2245512967125842</v>
      </c>
    </row>
    <row r="213" spans="3:12" x14ac:dyDescent="0.25">
      <c r="C213" s="116"/>
      <c r="D213" s="13">
        <v>120</v>
      </c>
      <c r="E213" s="14">
        <v>2.472580631461716</v>
      </c>
      <c r="F213" s="14">
        <v>2.8043977320158793</v>
      </c>
      <c r="G213" s="14">
        <v>3.175473453259956</v>
      </c>
      <c r="H213" s="14">
        <v>3.4236836051072976</v>
      </c>
      <c r="I213" s="14">
        <v>3.9507547185529517</v>
      </c>
      <c r="J213" s="14">
        <v>4.2024101356045893</v>
      </c>
      <c r="K213" s="14">
        <v>4.9483286129787274</v>
      </c>
      <c r="L213" s="20">
        <v>5.6213996173453964</v>
      </c>
    </row>
    <row r="214" spans="3:12" x14ac:dyDescent="0.25">
      <c r="C214" s="116"/>
      <c r="D214" s="13">
        <v>150</v>
      </c>
      <c r="E214" s="14">
        <v>2.3276567598182556</v>
      </c>
      <c r="F214" s="14">
        <v>2.7358580455607862</v>
      </c>
      <c r="G214" s="14">
        <v>3.1657612612453461</v>
      </c>
      <c r="H214" s="14">
        <v>3.4361934922823258</v>
      </c>
      <c r="I214" s="14">
        <v>3.9795145249377462</v>
      </c>
      <c r="J214" s="14">
        <v>4.2370551431283676</v>
      </c>
      <c r="K214" s="14">
        <v>5.0049890516344187</v>
      </c>
      <c r="L214" s="20">
        <v>5.7678110978683783</v>
      </c>
    </row>
    <row r="215" spans="3:12" x14ac:dyDescent="0.25">
      <c r="C215" s="116"/>
      <c r="D215" s="13">
        <v>180</v>
      </c>
      <c r="E215" s="14">
        <v>2.4875212853048727</v>
      </c>
      <c r="F215" s="14">
        <v>2.888209949046916</v>
      </c>
      <c r="G215" s="14">
        <v>3.3431175994621039</v>
      </c>
      <c r="H215" s="14">
        <v>3.6409064704993388</v>
      </c>
      <c r="I215" s="14">
        <v>4.2923823587752095</v>
      </c>
      <c r="J215" s="14">
        <v>4.5809503175725039</v>
      </c>
      <c r="K215" s="14">
        <v>5.3660818101363734</v>
      </c>
      <c r="L215" s="20">
        <v>6.0951811089728398</v>
      </c>
    </row>
    <row r="216" spans="3:12" x14ac:dyDescent="0.25">
      <c r="C216" s="116"/>
      <c r="D216" s="13">
        <v>210</v>
      </c>
      <c r="E216" s="14">
        <v>2.6625094016332302</v>
      </c>
      <c r="F216" s="14">
        <v>3.0879975967948847</v>
      </c>
      <c r="G216" s="14">
        <v>3.6184389888654755</v>
      </c>
      <c r="H216" s="14">
        <v>3.9980451740489173</v>
      </c>
      <c r="I216" s="14">
        <v>4.8826549953560656</v>
      </c>
      <c r="J216" s="14">
        <v>5.2262106180339201</v>
      </c>
      <c r="K216" s="14">
        <v>6.3640779038474662</v>
      </c>
      <c r="L216" s="20">
        <v>7.4162745013615723</v>
      </c>
    </row>
    <row r="217" spans="3:12" x14ac:dyDescent="0.25">
      <c r="C217" s="116"/>
      <c r="D217" s="13">
        <v>240</v>
      </c>
      <c r="E217" s="14">
        <v>5.144709036764282</v>
      </c>
      <c r="F217" s="14">
        <v>5.5238853600122768</v>
      </c>
      <c r="G217" s="14">
        <v>6.0173920959489937</v>
      </c>
      <c r="H217" s="14">
        <v>6.3594298781896859</v>
      </c>
      <c r="I217" s="14">
        <v>7.1473974053318541</v>
      </c>
      <c r="J217" s="14">
        <v>7.4774804172511846</v>
      </c>
      <c r="K217" s="14">
        <v>8.5867972443661511</v>
      </c>
      <c r="L217" s="20">
        <v>9.7939797419068402</v>
      </c>
    </row>
    <row r="218" spans="3:12" x14ac:dyDescent="0.25">
      <c r="C218" s="116"/>
      <c r="D218" s="13">
        <v>270</v>
      </c>
      <c r="E218" s="14">
        <v>4.9997578575259167</v>
      </c>
      <c r="F218" s="14">
        <v>5.4812100970168025</v>
      </c>
      <c r="G218" s="14">
        <v>6.072107670130042</v>
      </c>
      <c r="H218" s="14">
        <v>6.5018587341944807</v>
      </c>
      <c r="I218" s="14">
        <v>7.4426638543954784</v>
      </c>
      <c r="J218" s="14">
        <v>7.8089492071795599</v>
      </c>
      <c r="K218" s="14">
        <v>9.0777280448852089</v>
      </c>
      <c r="L218" s="20">
        <v>10.290213615573732</v>
      </c>
    </row>
    <row r="219" spans="3:12" x14ac:dyDescent="0.25">
      <c r="C219" s="116"/>
      <c r="D219" s="13">
        <v>300</v>
      </c>
      <c r="E219" s="14">
        <v>4.4596130942176089</v>
      </c>
      <c r="F219" s="14">
        <v>4.9727145798874224</v>
      </c>
      <c r="G219" s="14">
        <v>5.606480011535349</v>
      </c>
      <c r="H219" s="14">
        <v>6.0788429587803599</v>
      </c>
      <c r="I219" s="14">
        <v>7.2123275266435547</v>
      </c>
      <c r="J219" s="14">
        <v>7.7353310047073585</v>
      </c>
      <c r="K219" s="14">
        <v>9.4271903851876928</v>
      </c>
      <c r="L219" s="20">
        <v>11.041486702880331</v>
      </c>
    </row>
    <row r="220" spans="3:12" ht="15.75" thickBot="1" x14ac:dyDescent="0.3">
      <c r="C220" s="117"/>
      <c r="D220" s="13">
        <v>330</v>
      </c>
      <c r="E220" s="21">
        <v>5.076858090281732</v>
      </c>
      <c r="F220" s="21">
        <v>5.6267808159983304</v>
      </c>
      <c r="G220" s="21">
        <v>6.2851673157203116</v>
      </c>
      <c r="H220" s="21">
        <v>6.7831057526271934</v>
      </c>
      <c r="I220" s="21">
        <v>7.9429145409098174</v>
      </c>
      <c r="J220" s="21">
        <v>8.4130719598498267</v>
      </c>
      <c r="K220" s="21">
        <v>9.9228676628804173</v>
      </c>
      <c r="L220" s="22">
        <v>11.431808213077113</v>
      </c>
    </row>
    <row r="222" spans="3:12" ht="20.25" x14ac:dyDescent="0.25">
      <c r="C222" s="124" t="s">
        <v>173</v>
      </c>
      <c r="D222" s="124"/>
      <c r="E222" s="124"/>
      <c r="F222" s="124"/>
      <c r="G222" s="124"/>
      <c r="H222" s="124"/>
      <c r="I222" s="124"/>
      <c r="J222" s="124"/>
      <c r="K222" s="124"/>
      <c r="L222" s="124"/>
    </row>
    <row r="223" spans="3:12" ht="18.75" x14ac:dyDescent="0.25">
      <c r="C223" s="106" t="s">
        <v>131</v>
      </c>
      <c r="D223" s="106"/>
      <c r="E223" s="125" t="s">
        <v>32</v>
      </c>
      <c r="F223" s="125"/>
      <c r="G223" s="125"/>
      <c r="H223" s="125"/>
      <c r="I223" s="125"/>
      <c r="J223" s="125"/>
      <c r="K223" s="125"/>
      <c r="L223" s="125"/>
    </row>
    <row r="224" spans="3:12" ht="16.5" thickBot="1" x14ac:dyDescent="0.3">
      <c r="C224" s="114"/>
      <c r="D224" s="114"/>
      <c r="E224" s="12">
        <v>1</v>
      </c>
      <c r="F224" s="12">
        <v>2</v>
      </c>
      <c r="G224" s="12">
        <v>5</v>
      </c>
      <c r="H224" s="12">
        <v>10</v>
      </c>
      <c r="I224" s="12">
        <v>50</v>
      </c>
      <c r="J224" s="12">
        <v>100</v>
      </c>
      <c r="K224" s="12">
        <v>1000</v>
      </c>
      <c r="L224" s="12">
        <v>10000</v>
      </c>
    </row>
    <row r="225" spans="3:12" ht="15.75" x14ac:dyDescent="0.25">
      <c r="C225" s="115" t="s">
        <v>157</v>
      </c>
      <c r="D225" s="23" t="s">
        <v>133</v>
      </c>
      <c r="E225" s="18">
        <f>E195</f>
        <v>7.8878702881932812</v>
      </c>
      <c r="F225" s="18">
        <f t="shared" ref="F225:L225" si="12">F195</f>
        <v>8.5512008856146835</v>
      </c>
      <c r="G225" s="18">
        <f t="shared" si="12"/>
        <v>9.3821636315038113</v>
      </c>
      <c r="H225" s="18">
        <f t="shared" si="12"/>
        <v>9.9877980343162669</v>
      </c>
      <c r="I225" s="18">
        <f t="shared" si="12"/>
        <v>11.351533994894577</v>
      </c>
      <c r="J225" s="18">
        <f t="shared" si="12"/>
        <v>11.928373595437922</v>
      </c>
      <c r="K225" s="18">
        <f t="shared" si="12"/>
        <v>13.705994437357853</v>
      </c>
      <c r="L225" s="18">
        <f t="shared" si="12"/>
        <v>15.487405640437091</v>
      </c>
    </row>
    <row r="226" spans="3:12" x14ac:dyDescent="0.25">
      <c r="C226" s="116"/>
      <c r="D226" s="15" t="s">
        <v>44</v>
      </c>
      <c r="E226" s="14">
        <v>6.3447115498175348</v>
      </c>
      <c r="F226" s="14">
        <v>7.2149512464335048</v>
      </c>
      <c r="G226" s="14">
        <v>8.2163867957731114</v>
      </c>
      <c r="H226" s="14">
        <v>8.893503884315793</v>
      </c>
      <c r="I226" s="14">
        <v>10.371325685274202</v>
      </c>
      <c r="J226" s="14">
        <v>10.956386830429697</v>
      </c>
      <c r="K226" s="14">
        <v>12.889589514491817</v>
      </c>
      <c r="L226" s="20">
        <v>14.944110126304484</v>
      </c>
    </row>
    <row r="227" spans="3:12" x14ac:dyDescent="0.25">
      <c r="C227" s="116"/>
      <c r="D227" s="15" t="s">
        <v>45</v>
      </c>
      <c r="E227" s="14">
        <v>5.7134251458264407</v>
      </c>
      <c r="F227" s="14">
        <v>6.604679041493589</v>
      </c>
      <c r="G227" s="14">
        <v>7.6056244714770038</v>
      </c>
      <c r="H227" s="14">
        <v>8.2527815268219893</v>
      </c>
      <c r="I227" s="14">
        <v>9.6704370851607244</v>
      </c>
      <c r="J227" s="14">
        <v>10.265344269965043</v>
      </c>
      <c r="K227" s="14">
        <v>12.028650662035741</v>
      </c>
      <c r="L227" s="20">
        <v>13.512950521351268</v>
      </c>
    </row>
    <row r="228" spans="3:12" x14ac:dyDescent="0.25">
      <c r="C228" s="116"/>
      <c r="D228" s="15" t="s">
        <v>46</v>
      </c>
      <c r="E228" s="14">
        <v>4.9723989267695421</v>
      </c>
      <c r="F228" s="14">
        <v>5.7596501989329818</v>
      </c>
      <c r="G228" s="14">
        <v>6.691105436665028</v>
      </c>
      <c r="H228" s="14">
        <v>7.3252078558925797</v>
      </c>
      <c r="I228" s="14">
        <v>8.6895485963353476</v>
      </c>
      <c r="J228" s="14">
        <v>9.214156079981775</v>
      </c>
      <c r="K228" s="14">
        <v>11.087512473520434</v>
      </c>
      <c r="L228" s="20">
        <v>12.765856683572396</v>
      </c>
    </row>
    <row r="229" spans="3:12" x14ac:dyDescent="0.25">
      <c r="C229" s="116"/>
      <c r="D229" s="15" t="s">
        <v>47</v>
      </c>
      <c r="E229" s="14">
        <v>3.9504392851414081</v>
      </c>
      <c r="F229" s="14">
        <v>4.7510410917885144</v>
      </c>
      <c r="G229" s="14">
        <v>5.8430715819406318</v>
      </c>
      <c r="H229" s="14">
        <v>6.5179723397024452</v>
      </c>
      <c r="I229" s="14">
        <v>7.8938140407345596</v>
      </c>
      <c r="J229" s="14">
        <v>8.3996807021337005</v>
      </c>
      <c r="K229" s="14">
        <v>10.073533309307166</v>
      </c>
      <c r="L229" s="20">
        <v>11.509178238260013</v>
      </c>
    </row>
    <row r="230" spans="3:12" x14ac:dyDescent="0.25">
      <c r="C230" s="116"/>
      <c r="D230" s="15" t="s">
        <v>48</v>
      </c>
      <c r="E230" s="14">
        <v>3.4214090176719134</v>
      </c>
      <c r="F230" s="14">
        <v>4.0780143180325075</v>
      </c>
      <c r="G230" s="14">
        <v>4.9029108085130995</v>
      </c>
      <c r="H230" s="14">
        <v>5.5312214736253056</v>
      </c>
      <c r="I230" s="14">
        <v>6.9420369428565865</v>
      </c>
      <c r="J230" s="14">
        <v>7.4593286216357626</v>
      </c>
      <c r="K230" s="14">
        <v>9.1321352477830366</v>
      </c>
      <c r="L230" s="20">
        <v>10.53567086243174</v>
      </c>
    </row>
    <row r="231" spans="3:12" x14ac:dyDescent="0.25">
      <c r="C231" s="116"/>
      <c r="D231" s="15" t="s">
        <v>49</v>
      </c>
      <c r="E231" s="14">
        <v>3.3288352008067643</v>
      </c>
      <c r="F231" s="14">
        <v>3.8739856518717573</v>
      </c>
      <c r="G231" s="14">
        <v>4.6205866002936062</v>
      </c>
      <c r="H231" s="14">
        <v>5.1475569011295415</v>
      </c>
      <c r="I231" s="14">
        <v>6.381168559585082</v>
      </c>
      <c r="J231" s="14">
        <v>6.8278069920958462</v>
      </c>
      <c r="K231" s="14">
        <v>8.3161035210662533</v>
      </c>
      <c r="L231" s="20">
        <v>9.626602270204291</v>
      </c>
    </row>
    <row r="232" spans="3:12" x14ac:dyDescent="0.25">
      <c r="C232" s="116"/>
      <c r="D232" s="15" t="s">
        <v>50</v>
      </c>
      <c r="E232" s="14">
        <v>3.3348640252925499</v>
      </c>
      <c r="F232" s="14">
        <v>3.9735201439193277</v>
      </c>
      <c r="G232" s="14">
        <v>4.7181235447593171</v>
      </c>
      <c r="H232" s="14">
        <v>5.2536569171227958</v>
      </c>
      <c r="I232" s="14">
        <v>6.4558154775700372</v>
      </c>
      <c r="J232" s="14">
        <v>6.9604825240339574</v>
      </c>
      <c r="K232" s="14">
        <v>8.5055031634109977</v>
      </c>
      <c r="L232" s="20">
        <v>9.8580429005330856</v>
      </c>
    </row>
    <row r="233" spans="3:12" x14ac:dyDescent="0.25">
      <c r="C233" s="116"/>
      <c r="D233" s="15" t="s">
        <v>51</v>
      </c>
      <c r="E233" s="14">
        <v>3.6686452101981644</v>
      </c>
      <c r="F233" s="14">
        <v>4.3445718333021874</v>
      </c>
      <c r="G233" s="14">
        <v>5.1864018225921864</v>
      </c>
      <c r="H233" s="14">
        <v>5.7934947515849533</v>
      </c>
      <c r="I233" s="14">
        <v>7.0750508275271091</v>
      </c>
      <c r="J233" s="14">
        <v>7.5895370269762674</v>
      </c>
      <c r="K233" s="14">
        <v>9.1721156727170001</v>
      </c>
      <c r="L233" s="20">
        <v>10.681846263055014</v>
      </c>
    </row>
    <row r="234" spans="3:12" x14ac:dyDescent="0.25">
      <c r="C234" s="116"/>
      <c r="D234" s="15" t="s">
        <v>52</v>
      </c>
      <c r="E234" s="14">
        <v>4.5032755349792977</v>
      </c>
      <c r="F234" s="14">
        <v>5.2660756144630021</v>
      </c>
      <c r="G234" s="14">
        <v>6.1968468912621129</v>
      </c>
      <c r="H234" s="14">
        <v>6.7906210152126745</v>
      </c>
      <c r="I234" s="14">
        <v>8.0996067788068036</v>
      </c>
      <c r="J234" s="14">
        <v>8.5825444674509175</v>
      </c>
      <c r="K234" s="14">
        <v>10.160167400737187</v>
      </c>
      <c r="L234" s="20">
        <v>11.643042696070054</v>
      </c>
    </row>
    <row r="235" spans="3:12" x14ac:dyDescent="0.25">
      <c r="C235" s="116"/>
      <c r="D235" s="15" t="s">
        <v>53</v>
      </c>
      <c r="E235" s="14">
        <v>5.3209804005091614</v>
      </c>
      <c r="F235" s="14">
        <v>6.1520198141277191</v>
      </c>
      <c r="G235" s="14">
        <v>7.0690072788756702</v>
      </c>
      <c r="H235" s="14">
        <v>7.7158321080537542</v>
      </c>
      <c r="I235" s="14">
        <v>9.1329258397703175</v>
      </c>
      <c r="J235" s="14">
        <v>9.7427892025739062</v>
      </c>
      <c r="K235" s="14">
        <v>11.468509547767546</v>
      </c>
      <c r="L235" s="20">
        <v>13.21666615288032</v>
      </c>
    </row>
    <row r="236" spans="3:12" x14ac:dyDescent="0.25">
      <c r="C236" s="116"/>
      <c r="D236" s="15" t="s">
        <v>54</v>
      </c>
      <c r="E236" s="14">
        <v>5.8690148439916747</v>
      </c>
      <c r="F236" s="14">
        <v>6.7800300399672047</v>
      </c>
      <c r="G236" s="14">
        <v>7.7087590424245533</v>
      </c>
      <c r="H236" s="14">
        <v>8.3341640172249019</v>
      </c>
      <c r="I236" s="14">
        <v>9.8316694246093252</v>
      </c>
      <c r="J236" s="14">
        <v>10.501793664354675</v>
      </c>
      <c r="K236" s="14">
        <v>12.378557578952865</v>
      </c>
      <c r="L236" s="20">
        <v>14.069543736995383</v>
      </c>
    </row>
    <row r="237" spans="3:12" ht="15.75" thickBot="1" x14ac:dyDescent="0.3">
      <c r="C237" s="117"/>
      <c r="D237" s="24" t="s">
        <v>55</v>
      </c>
      <c r="E237" s="21">
        <v>6.1516138642731999</v>
      </c>
      <c r="F237" s="21">
        <v>6.9367208725237006</v>
      </c>
      <c r="G237" s="21">
        <v>7.9822974432877487</v>
      </c>
      <c r="H237" s="21">
        <v>8.692809575522455</v>
      </c>
      <c r="I237" s="21">
        <v>10.154737341406449</v>
      </c>
      <c r="J237" s="21">
        <v>10.877761806860393</v>
      </c>
      <c r="K237" s="21">
        <v>12.756316538596023</v>
      </c>
      <c r="L237" s="22">
        <v>14.565894200369305</v>
      </c>
    </row>
    <row r="238" spans="3:12" ht="15.75" x14ac:dyDescent="0.25">
      <c r="C238" s="115" t="s">
        <v>158</v>
      </c>
      <c r="D238" s="23" t="s">
        <v>133</v>
      </c>
      <c r="E238" s="18">
        <f>E208</f>
        <v>5.955419960299654</v>
      </c>
      <c r="F238" s="18">
        <f t="shared" ref="F238:L238" si="13">F208</f>
        <v>6.3922899468378223</v>
      </c>
      <c r="G238" s="18">
        <f t="shared" si="13"/>
        <v>6.9628711089972759</v>
      </c>
      <c r="H238" s="18">
        <f t="shared" si="13"/>
        <v>7.3850233126494986</v>
      </c>
      <c r="I238" s="18">
        <f t="shared" si="13"/>
        <v>8.4401074309320112</v>
      </c>
      <c r="J238" s="18">
        <f t="shared" si="13"/>
        <v>8.8725778340922865</v>
      </c>
      <c r="K238" s="18">
        <f t="shared" si="13"/>
        <v>10.388343623489328</v>
      </c>
      <c r="L238" s="18">
        <f t="shared" si="13"/>
        <v>11.845679278998672</v>
      </c>
    </row>
    <row r="239" spans="3:12" x14ac:dyDescent="0.25">
      <c r="C239" s="116"/>
      <c r="D239" s="15" t="s">
        <v>44</v>
      </c>
      <c r="E239" s="14">
        <v>4.7700413565222153</v>
      </c>
      <c r="F239" s="14">
        <v>5.3265787288623248</v>
      </c>
      <c r="G239" s="14">
        <v>5.9730133530473974</v>
      </c>
      <c r="H239" s="14">
        <v>6.4378825363106218</v>
      </c>
      <c r="I239" s="14">
        <v>7.529289089530204</v>
      </c>
      <c r="J239" s="14">
        <v>8.0271742325017712</v>
      </c>
      <c r="K239" s="14">
        <v>9.6329494498781099</v>
      </c>
      <c r="L239" s="20">
        <v>11.20716310713301</v>
      </c>
    </row>
    <row r="240" spans="3:12" x14ac:dyDescent="0.25">
      <c r="C240" s="116"/>
      <c r="D240" s="15" t="s">
        <v>45</v>
      </c>
      <c r="E240" s="14">
        <v>4.5604418702279004</v>
      </c>
      <c r="F240" s="14">
        <v>5.0818029075345965</v>
      </c>
      <c r="G240" s="14">
        <v>5.7164511211040301</v>
      </c>
      <c r="H240" s="14">
        <v>6.1745627352724171</v>
      </c>
      <c r="I240" s="14">
        <v>7.2000259877603625</v>
      </c>
      <c r="J240" s="14">
        <v>7.6929214321247441</v>
      </c>
      <c r="K240" s="14">
        <v>9.2109280410422461</v>
      </c>
      <c r="L240" s="20">
        <v>10.786125768637042</v>
      </c>
    </row>
    <row r="241" spans="3:12" x14ac:dyDescent="0.25">
      <c r="C241" s="116"/>
      <c r="D241" s="15" t="s">
        <v>46</v>
      </c>
      <c r="E241" s="14">
        <v>4.1933883531181735</v>
      </c>
      <c r="F241" s="14">
        <v>4.7214366430249344</v>
      </c>
      <c r="G241" s="14">
        <v>5.3309942336071501</v>
      </c>
      <c r="H241" s="14">
        <v>5.782448170208637</v>
      </c>
      <c r="I241" s="14">
        <v>6.835709710063</v>
      </c>
      <c r="J241" s="14">
        <v>7.2473124913860563</v>
      </c>
      <c r="K241" s="14">
        <v>8.66881386991966</v>
      </c>
      <c r="L241" s="20">
        <v>9.9266955121409808</v>
      </c>
    </row>
    <row r="242" spans="3:12" x14ac:dyDescent="0.25">
      <c r="C242" s="116"/>
      <c r="D242" s="15" t="s">
        <v>47</v>
      </c>
      <c r="E242" s="14">
        <v>3.6405554770208992</v>
      </c>
      <c r="F242" s="14">
        <v>4.2150603691329618</v>
      </c>
      <c r="G242" s="14">
        <v>4.979159533134176</v>
      </c>
      <c r="H242" s="14">
        <v>5.5179643417418696</v>
      </c>
      <c r="I242" s="14">
        <v>6.5299838562065844</v>
      </c>
      <c r="J242" s="14">
        <v>6.9355309221370911</v>
      </c>
      <c r="K242" s="14">
        <v>8.25039115701105</v>
      </c>
      <c r="L242" s="20">
        <v>9.5010690079574971</v>
      </c>
    </row>
    <row r="243" spans="3:12" x14ac:dyDescent="0.25">
      <c r="C243" s="116"/>
      <c r="D243" s="15" t="s">
        <v>48</v>
      </c>
      <c r="E243" s="14">
        <v>3.2550428196871501</v>
      </c>
      <c r="F243" s="14">
        <v>3.8466760336775603</v>
      </c>
      <c r="G243" s="14">
        <v>4.4756213502300826</v>
      </c>
      <c r="H243" s="14">
        <v>4.9608235673152938</v>
      </c>
      <c r="I243" s="14">
        <v>6.0334543181437343</v>
      </c>
      <c r="J243" s="14">
        <v>6.4311164436946697</v>
      </c>
      <c r="K243" s="14">
        <v>7.8528438620303946</v>
      </c>
      <c r="L243" s="20">
        <v>9.1144614071239172</v>
      </c>
    </row>
    <row r="244" spans="3:12" x14ac:dyDescent="0.25">
      <c r="C244" s="116"/>
      <c r="D244" s="15" t="s">
        <v>49</v>
      </c>
      <c r="E244" s="14">
        <v>3.1588221291823002</v>
      </c>
      <c r="F244" s="14">
        <v>3.6329210028561278</v>
      </c>
      <c r="G244" s="14">
        <v>4.2608086253186022</v>
      </c>
      <c r="H244" s="14">
        <v>4.7114418631873942</v>
      </c>
      <c r="I244" s="14">
        <v>5.6770377709233504</v>
      </c>
      <c r="J244" s="14">
        <v>6.0938105755453176</v>
      </c>
      <c r="K244" s="14">
        <v>7.3217504489843224</v>
      </c>
      <c r="L244" s="20">
        <v>8.5223765484515717</v>
      </c>
    </row>
    <row r="245" spans="3:12" x14ac:dyDescent="0.25">
      <c r="C245" s="116"/>
      <c r="D245" s="15" t="s">
        <v>50</v>
      </c>
      <c r="E245" s="14">
        <v>3.1436511351495753</v>
      </c>
      <c r="F245" s="14">
        <v>3.6693403812346497</v>
      </c>
      <c r="G245" s="14">
        <v>4.2831300536158956</v>
      </c>
      <c r="H245" s="14">
        <v>4.7079393734465755</v>
      </c>
      <c r="I245" s="14">
        <v>5.6738576741890023</v>
      </c>
      <c r="J245" s="14">
        <v>6.0777224969474029</v>
      </c>
      <c r="K245" s="14">
        <v>7.3294676977646693</v>
      </c>
      <c r="L245" s="20">
        <v>8.4807114383267166</v>
      </c>
    </row>
    <row r="246" spans="3:12" x14ac:dyDescent="0.25">
      <c r="C246" s="116"/>
      <c r="D246" s="15" t="s">
        <v>51</v>
      </c>
      <c r="E246" s="14">
        <v>3.3909713023543615</v>
      </c>
      <c r="F246" s="14">
        <v>3.9274947392581838</v>
      </c>
      <c r="G246" s="14">
        <v>4.6148150662351082</v>
      </c>
      <c r="H246" s="14">
        <v>5.0729413452935441</v>
      </c>
      <c r="I246" s="14">
        <v>6.0664589118466274</v>
      </c>
      <c r="J246" s="14">
        <v>6.4371640231799256</v>
      </c>
      <c r="K246" s="14">
        <v>7.6740739380943914</v>
      </c>
      <c r="L246" s="20">
        <v>8.8387492446281666</v>
      </c>
    </row>
    <row r="247" spans="3:12" x14ac:dyDescent="0.25">
      <c r="C247" s="116"/>
      <c r="D247" s="15" t="s">
        <v>52</v>
      </c>
      <c r="E247" s="14">
        <v>3.9710517578851867</v>
      </c>
      <c r="F247" s="14">
        <v>4.4941253166539363</v>
      </c>
      <c r="G247" s="14">
        <v>5.1325085665469627</v>
      </c>
      <c r="H247" s="14">
        <v>5.5984737941753764</v>
      </c>
      <c r="I247" s="14">
        <v>6.5560253635899022</v>
      </c>
      <c r="J247" s="14">
        <v>6.8990098178607857</v>
      </c>
      <c r="K247" s="14">
        <v>8.0307781302088017</v>
      </c>
      <c r="L247" s="20">
        <v>9.2896174855984697</v>
      </c>
    </row>
    <row r="248" spans="3:12" x14ac:dyDescent="0.25">
      <c r="C248" s="116"/>
      <c r="D248" s="15" t="s">
        <v>53</v>
      </c>
      <c r="E248" s="14">
        <v>4.2825693804437055</v>
      </c>
      <c r="F248" s="14">
        <v>4.819882838982541</v>
      </c>
      <c r="G248" s="14">
        <v>5.4407059116912144</v>
      </c>
      <c r="H248" s="14">
        <v>5.8687314404830859</v>
      </c>
      <c r="I248" s="14">
        <v>6.8169303507422923</v>
      </c>
      <c r="J248" s="14">
        <v>7.1803068037944682</v>
      </c>
      <c r="K248" s="14">
        <v>8.5044308042532926</v>
      </c>
      <c r="L248" s="20">
        <v>9.8889484863051553</v>
      </c>
    </row>
    <row r="249" spans="3:12" x14ac:dyDescent="0.25">
      <c r="C249" s="116"/>
      <c r="D249" s="15" t="s">
        <v>54</v>
      </c>
      <c r="E249" s="14">
        <v>4.5994887316388722</v>
      </c>
      <c r="F249" s="14">
        <v>5.1007604485842597</v>
      </c>
      <c r="G249" s="14">
        <v>5.6980393266702256</v>
      </c>
      <c r="H249" s="14">
        <v>6.126847060633712</v>
      </c>
      <c r="I249" s="14">
        <v>7.0926052344401125</v>
      </c>
      <c r="J249" s="14">
        <v>7.5185792330496826</v>
      </c>
      <c r="K249" s="14">
        <v>8.9282405896206036</v>
      </c>
      <c r="L249" s="20">
        <v>10.488215464973214</v>
      </c>
    </row>
    <row r="250" spans="3:12" ht="15.75" thickBot="1" x14ac:dyDescent="0.3">
      <c r="C250" s="117"/>
      <c r="D250" s="24" t="s">
        <v>55</v>
      </c>
      <c r="E250" s="21">
        <v>4.7875455925833839</v>
      </c>
      <c r="F250" s="21">
        <v>5.2833998185073447</v>
      </c>
      <c r="G250" s="21">
        <v>5.8627217305130355</v>
      </c>
      <c r="H250" s="21">
        <v>6.2910853282970143</v>
      </c>
      <c r="I250" s="21">
        <v>7.3130921524182435</v>
      </c>
      <c r="J250" s="21">
        <v>7.7806438077383255</v>
      </c>
      <c r="K250" s="21">
        <v>9.3685286268048422</v>
      </c>
      <c r="L250" s="22">
        <v>10.952622959814249</v>
      </c>
    </row>
  </sheetData>
  <mergeCells count="90">
    <mergeCell ref="C222:L222"/>
    <mergeCell ref="C223:D224"/>
    <mergeCell ref="E223:L223"/>
    <mergeCell ref="C225:C237"/>
    <mergeCell ref="C238:C250"/>
    <mergeCell ref="C192:L192"/>
    <mergeCell ref="C193:D194"/>
    <mergeCell ref="E193:L193"/>
    <mergeCell ref="C195:C207"/>
    <mergeCell ref="C208:C220"/>
    <mergeCell ref="AA42:AJ42"/>
    <mergeCell ref="AA43:AB44"/>
    <mergeCell ref="AC43:AJ43"/>
    <mergeCell ref="AA45:AA57"/>
    <mergeCell ref="AA58:AA70"/>
    <mergeCell ref="AA12:AJ12"/>
    <mergeCell ref="AA13:AB14"/>
    <mergeCell ref="AC13:AJ13"/>
    <mergeCell ref="AA15:AA27"/>
    <mergeCell ref="AA28:AA40"/>
    <mergeCell ref="C148:C160"/>
    <mergeCell ref="C135:C147"/>
    <mergeCell ref="E133:L133"/>
    <mergeCell ref="C133:D134"/>
    <mergeCell ref="C132:L132"/>
    <mergeCell ref="C105:C117"/>
    <mergeCell ref="O105:O117"/>
    <mergeCell ref="AA105:AA117"/>
    <mergeCell ref="C118:C130"/>
    <mergeCell ref="O118:O130"/>
    <mergeCell ref="AA118:AA130"/>
    <mergeCell ref="C102:L102"/>
    <mergeCell ref="O102:X102"/>
    <mergeCell ref="AA102:AJ102"/>
    <mergeCell ref="C103:D104"/>
    <mergeCell ref="E103:L103"/>
    <mergeCell ref="O103:P104"/>
    <mergeCell ref="Q103:X103"/>
    <mergeCell ref="AA103:AB104"/>
    <mergeCell ref="AC103:AJ103"/>
    <mergeCell ref="AA72:AJ72"/>
    <mergeCell ref="AA73:AB74"/>
    <mergeCell ref="AC73:AJ73"/>
    <mergeCell ref="AA75:AA87"/>
    <mergeCell ref="AA88:AA100"/>
    <mergeCell ref="O72:X72"/>
    <mergeCell ref="O73:P74"/>
    <mergeCell ref="Q73:X73"/>
    <mergeCell ref="O75:O87"/>
    <mergeCell ref="O88:O100"/>
    <mergeCell ref="O42:X42"/>
    <mergeCell ref="O43:P44"/>
    <mergeCell ref="Q43:X43"/>
    <mergeCell ref="O45:O57"/>
    <mergeCell ref="O58:O70"/>
    <mergeCell ref="O12:X12"/>
    <mergeCell ref="O13:P14"/>
    <mergeCell ref="Q13:X13"/>
    <mergeCell ref="O15:O27"/>
    <mergeCell ref="O28:O40"/>
    <mergeCell ref="C12:L12"/>
    <mergeCell ref="C42:L42"/>
    <mergeCell ref="C72:L72"/>
    <mergeCell ref="E13:L13"/>
    <mergeCell ref="C15:C27"/>
    <mergeCell ref="C28:C40"/>
    <mergeCell ref="C13:D14"/>
    <mergeCell ref="C43:D44"/>
    <mergeCell ref="E43:L43"/>
    <mergeCell ref="C73:D74"/>
    <mergeCell ref="E73:L73"/>
    <mergeCell ref="C75:C87"/>
    <mergeCell ref="C88:C100"/>
    <mergeCell ref="C45:C57"/>
    <mergeCell ref="C58:C70"/>
    <mergeCell ref="C165:C177"/>
    <mergeCell ref="C178:C190"/>
    <mergeCell ref="C162:L162"/>
    <mergeCell ref="C163:D164"/>
    <mergeCell ref="E163:L163"/>
    <mergeCell ref="AM72:AV72"/>
    <mergeCell ref="AM73:AN74"/>
    <mergeCell ref="AO73:AV73"/>
    <mergeCell ref="AM75:AM87"/>
    <mergeCell ref="AM88:AM100"/>
    <mergeCell ref="AM102:AV102"/>
    <mergeCell ref="AM103:AN104"/>
    <mergeCell ref="AO103:AV103"/>
    <mergeCell ref="AM105:AM117"/>
    <mergeCell ref="AM118:AM130"/>
  </mergeCells>
  <conditionalFormatting sqref="E15:L40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5:L70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5:X40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15:AJ40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5:L100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X100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75:AJ10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5:L160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X7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45:AJ7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05:L13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5:X130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105:AJ13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75:AV100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05:AV13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5:L19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5:L22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5:L25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5A0CE-99B8-4907-A571-F947F9D8921B}">
  <dimension ref="A2:L32"/>
  <sheetViews>
    <sheetView workbookViewId="0"/>
  </sheetViews>
  <sheetFormatPr defaultRowHeight="15" x14ac:dyDescent="0.25"/>
  <cols>
    <col min="1" max="1" width="20.42578125" bestFit="1" customWidth="1"/>
    <col min="2" max="2" width="12" bestFit="1" customWidth="1"/>
    <col min="4" max="4" width="12.5703125" bestFit="1" customWidth="1"/>
    <col min="5" max="5" width="27.5703125" bestFit="1" customWidth="1"/>
  </cols>
  <sheetData>
    <row r="2" spans="1:12" x14ac:dyDescent="0.25">
      <c r="A2" s="3" t="s">
        <v>27</v>
      </c>
      <c r="B2" s="5">
        <f>SUMMARY!C2</f>
        <v>75395</v>
      </c>
    </row>
    <row r="3" spans="1:12" x14ac:dyDescent="0.25">
      <c r="A3" s="3" t="s">
        <v>1</v>
      </c>
      <c r="B3" s="5" t="str">
        <f>SUMMARY!C3</f>
        <v>UTM-31</v>
      </c>
    </row>
    <row r="4" spans="1:12" x14ac:dyDescent="0.25">
      <c r="A4" s="3" t="s">
        <v>3</v>
      </c>
      <c r="B4" s="6">
        <f>SUMMARY!C4</f>
        <v>682980</v>
      </c>
    </row>
    <row r="5" spans="1:12" x14ac:dyDescent="0.25">
      <c r="A5" s="3" t="s">
        <v>4</v>
      </c>
      <c r="B5" s="6">
        <f>SUMMARY!C5</f>
        <v>5990895</v>
      </c>
    </row>
    <row r="6" spans="1:12" x14ac:dyDescent="0.25">
      <c r="A6" s="3" t="s">
        <v>5</v>
      </c>
      <c r="B6" s="5" t="str">
        <f>SUMMARY!C6</f>
        <v>TNW_AT_CFSR, TNW_HD_CFSR, TNW_SW_CFSR</v>
      </c>
    </row>
    <row r="7" spans="1:12" x14ac:dyDescent="0.25">
      <c r="A7" s="3" t="s">
        <v>7</v>
      </c>
      <c r="B7" s="7">
        <f>SUMMARY!C7</f>
        <v>29037</v>
      </c>
    </row>
    <row r="8" spans="1:12" x14ac:dyDescent="0.25">
      <c r="A8" s="3" t="s">
        <v>8</v>
      </c>
      <c r="B8" s="7">
        <f>SUMMARY!C8</f>
        <v>44378</v>
      </c>
    </row>
    <row r="9" spans="1:12" x14ac:dyDescent="0.25">
      <c r="A9" s="3" t="s">
        <v>9</v>
      </c>
      <c r="B9" s="25">
        <f>SUMMARY!C9</f>
        <v>36.1</v>
      </c>
    </row>
    <row r="10" spans="1:12" x14ac:dyDescent="0.25">
      <c r="A10" s="3" t="s">
        <v>10</v>
      </c>
      <c r="B10" s="25">
        <f>SUMMARY!C10</f>
        <v>35.1</v>
      </c>
    </row>
    <row r="12" spans="1:12" ht="20.25" x14ac:dyDescent="0.25">
      <c r="E12" s="118" t="s">
        <v>174</v>
      </c>
      <c r="F12" s="118"/>
      <c r="G12" s="118"/>
      <c r="H12" s="118"/>
      <c r="I12" s="118"/>
      <c r="J12" s="118"/>
      <c r="K12" s="118"/>
      <c r="L12" s="118"/>
    </row>
    <row r="13" spans="1:12" ht="18.75" x14ac:dyDescent="0.25">
      <c r="E13" s="108" t="s">
        <v>175</v>
      </c>
      <c r="F13" s="119" t="s">
        <v>32</v>
      </c>
      <c r="G13" s="120"/>
      <c r="H13" s="120"/>
      <c r="I13" s="120"/>
      <c r="J13" s="120"/>
      <c r="K13" s="120"/>
      <c r="L13" s="120"/>
    </row>
    <row r="14" spans="1:12" ht="15.75" x14ac:dyDescent="0.25">
      <c r="E14" s="132"/>
      <c r="F14" s="16">
        <v>1</v>
      </c>
      <c r="G14" s="16">
        <v>2</v>
      </c>
      <c r="H14" s="16">
        <v>5</v>
      </c>
      <c r="I14" s="16">
        <v>10</v>
      </c>
      <c r="J14" s="16">
        <v>50</v>
      </c>
      <c r="K14" s="16">
        <v>100</v>
      </c>
      <c r="L14" s="16">
        <v>1000</v>
      </c>
    </row>
    <row r="15" spans="1:12" ht="15.75" x14ac:dyDescent="0.25">
      <c r="E15" s="62" t="s">
        <v>176</v>
      </c>
      <c r="F15" s="52">
        <f>WAVES!E15</f>
        <v>6.8121335546676614</v>
      </c>
      <c r="G15" s="52">
        <f>WAVES!F15</f>
        <v>7.3258353471750963</v>
      </c>
      <c r="H15" s="52">
        <f>WAVES!G15</f>
        <v>7.9532332936035202</v>
      </c>
      <c r="I15" s="52">
        <f>WAVES!H15</f>
        <v>8.390738032260785</v>
      </c>
      <c r="J15" s="52">
        <f>WAVES!I15</f>
        <v>9.3434469360590793</v>
      </c>
      <c r="K15" s="52">
        <f>WAVES!J15</f>
        <v>9.7152063329845504</v>
      </c>
      <c r="L15" s="52">
        <f>WAVES!K15</f>
        <v>10.8250334864997</v>
      </c>
    </row>
    <row r="16" spans="1:12" ht="15.75" x14ac:dyDescent="0.25">
      <c r="E16" s="53" t="s">
        <v>177</v>
      </c>
      <c r="F16" s="56">
        <v>0.31131674198784987</v>
      </c>
      <c r="G16" s="56">
        <v>0.31911715260061835</v>
      </c>
      <c r="H16" s="56">
        <v>0.32806520122034499</v>
      </c>
      <c r="I16" s="56">
        <v>0.33411363280116657</v>
      </c>
      <c r="J16" s="56">
        <v>0.34653043889775392</v>
      </c>
      <c r="K16" s="56">
        <v>0.35111937668285065</v>
      </c>
      <c r="L16" s="56">
        <v>0.36420218709869978</v>
      </c>
    </row>
    <row r="17" spans="5:12" ht="15.75" x14ac:dyDescent="0.25">
      <c r="E17" s="53" t="s">
        <v>178</v>
      </c>
      <c r="F17" s="56">
        <v>20.602192366616951</v>
      </c>
      <c r="G17" s="56">
        <v>21.614429766595574</v>
      </c>
      <c r="H17" s="56">
        <v>22.362552173627254</v>
      </c>
      <c r="I17" s="56">
        <v>23.286194107586844</v>
      </c>
      <c r="J17" s="56">
        <v>24.398973328297895</v>
      </c>
      <c r="K17" s="56">
        <v>24.957964808052598</v>
      </c>
      <c r="L17" s="56">
        <v>26.027515732890929</v>
      </c>
    </row>
    <row r="18" spans="5:12" ht="15.75" x14ac:dyDescent="0.25">
      <c r="E18" s="54"/>
      <c r="F18" s="26"/>
      <c r="G18" s="26"/>
      <c r="H18" s="26"/>
      <c r="I18" s="26"/>
      <c r="J18" s="26"/>
      <c r="K18" s="26"/>
      <c r="L18" s="26"/>
    </row>
    <row r="19" spans="5:12" x14ac:dyDescent="0.25">
      <c r="E19" s="11"/>
      <c r="F19" s="11"/>
      <c r="G19" s="11"/>
      <c r="H19" s="11"/>
      <c r="I19" s="11"/>
      <c r="J19" s="11"/>
      <c r="K19" s="11"/>
      <c r="L19" s="11"/>
    </row>
    <row r="20" spans="5:12" ht="18.75" x14ac:dyDescent="0.25">
      <c r="E20" s="118" t="s">
        <v>179</v>
      </c>
      <c r="F20" s="118"/>
      <c r="G20" s="118"/>
      <c r="H20" s="118"/>
      <c r="I20" s="118"/>
      <c r="J20" s="118"/>
      <c r="K20" s="118"/>
      <c r="L20" s="118"/>
    </row>
    <row r="21" spans="5:12" ht="18.75" x14ac:dyDescent="0.25">
      <c r="E21" s="108" t="s">
        <v>175</v>
      </c>
      <c r="F21" s="119" t="s">
        <v>32</v>
      </c>
      <c r="G21" s="120"/>
      <c r="H21" s="120"/>
      <c r="I21" s="120"/>
      <c r="J21" s="120"/>
      <c r="K21" s="120"/>
      <c r="L21" s="120"/>
    </row>
    <row r="22" spans="5:12" ht="15.75" x14ac:dyDescent="0.25">
      <c r="E22" s="132"/>
      <c r="F22" s="16">
        <v>1</v>
      </c>
      <c r="G22" s="16">
        <v>2</v>
      </c>
      <c r="H22" s="16">
        <v>5</v>
      </c>
      <c r="I22" s="16">
        <v>10</v>
      </c>
      <c r="J22" s="16">
        <v>50</v>
      </c>
      <c r="K22" s="16">
        <v>100</v>
      </c>
      <c r="L22" s="16">
        <v>1000</v>
      </c>
    </row>
    <row r="23" spans="5:12" ht="30" x14ac:dyDescent="0.25">
      <c r="E23" s="55" t="s">
        <v>180</v>
      </c>
      <c r="F23" s="52">
        <f>CURRENT!E15</f>
        <v>0.77569455424283862</v>
      </c>
      <c r="G23" s="52">
        <f>CURRENT!F15</f>
        <v>0.81007505975235083</v>
      </c>
      <c r="H23" s="52">
        <f>CURRENT!G15</f>
        <v>0.85433961911682965</v>
      </c>
      <c r="I23" s="52">
        <f>CURRENT!H15</f>
        <v>0.88650260388099644</v>
      </c>
      <c r="J23" s="52">
        <f>CURRENT!I15</f>
        <v>0.95408220381112918</v>
      </c>
      <c r="K23" s="52">
        <f>CURRENT!J15</f>
        <v>0.98209584456496024</v>
      </c>
      <c r="L23" s="52">
        <f>CURRENT!K15</f>
        <v>1.0738642739813922</v>
      </c>
    </row>
    <row r="24" spans="5:12" ht="15.75" x14ac:dyDescent="0.25">
      <c r="E24" s="53" t="s">
        <v>181</v>
      </c>
      <c r="F24" s="56">
        <v>4.6940316872040206</v>
      </c>
      <c r="G24" s="56">
        <v>4.8131083861010744</v>
      </c>
      <c r="H24" s="56">
        <v>5.6052193239904025</v>
      </c>
      <c r="I24" s="56">
        <v>5.6554081342920162</v>
      </c>
      <c r="J24" s="56">
        <v>6.1062798927626751</v>
      </c>
      <c r="K24" s="56">
        <v>6.326141256282324</v>
      </c>
      <c r="L24" s="56">
        <v>6.8520787089334698</v>
      </c>
    </row>
    <row r="25" spans="5:12" ht="15.75" x14ac:dyDescent="0.25">
      <c r="E25" s="53" t="s">
        <v>178</v>
      </c>
      <c r="F25" s="56">
        <v>18.215919238993067</v>
      </c>
      <c r="G25" s="56">
        <v>18.996974794216534</v>
      </c>
      <c r="H25" s="56">
        <v>21.310816308046832</v>
      </c>
      <c r="I25" s="56">
        <v>21.746329039968295</v>
      </c>
      <c r="J25" s="56">
        <v>23.652910544438608</v>
      </c>
      <c r="K25" s="56">
        <v>23.796713638652111</v>
      </c>
      <c r="L25" s="56">
        <v>24.760838123011279</v>
      </c>
    </row>
    <row r="26" spans="5:12" x14ac:dyDescent="0.25">
      <c r="E26" s="11"/>
      <c r="F26" s="11"/>
      <c r="G26" s="11"/>
      <c r="H26" s="11"/>
      <c r="I26" s="11"/>
      <c r="J26" s="11"/>
      <c r="K26" s="11"/>
      <c r="L26" s="11"/>
    </row>
    <row r="27" spans="5:12" ht="18.75" x14ac:dyDescent="0.25">
      <c r="E27" s="118" t="s">
        <v>182</v>
      </c>
      <c r="F27" s="118"/>
      <c r="G27" s="118"/>
      <c r="H27" s="118"/>
      <c r="I27" s="118"/>
      <c r="J27" s="118"/>
      <c r="K27" s="118"/>
      <c r="L27" s="118"/>
    </row>
    <row r="28" spans="5:12" ht="18.75" x14ac:dyDescent="0.25">
      <c r="E28" s="108" t="s">
        <v>175</v>
      </c>
      <c r="F28" s="119" t="s">
        <v>32</v>
      </c>
      <c r="G28" s="120"/>
      <c r="H28" s="120"/>
      <c r="I28" s="120"/>
      <c r="J28" s="120"/>
      <c r="K28" s="120"/>
      <c r="L28" s="120"/>
    </row>
    <row r="29" spans="5:12" ht="15.75" x14ac:dyDescent="0.25">
      <c r="E29" s="132"/>
      <c r="F29" s="16">
        <v>1</v>
      </c>
      <c r="G29" s="16">
        <v>2</v>
      </c>
      <c r="H29" s="16">
        <v>5</v>
      </c>
      <c r="I29" s="16">
        <v>10</v>
      </c>
      <c r="J29" s="16">
        <v>50</v>
      </c>
      <c r="K29" s="16">
        <v>100</v>
      </c>
      <c r="L29" s="16">
        <v>1000</v>
      </c>
    </row>
    <row r="30" spans="5:12" ht="30" x14ac:dyDescent="0.25">
      <c r="E30" s="55" t="s">
        <v>183</v>
      </c>
      <c r="F30" s="52">
        <f>WIND!Y15</f>
        <v>27.626587627925126</v>
      </c>
      <c r="G30" s="52">
        <f>WIND!Z15</f>
        <v>29.067561164913119</v>
      </c>
      <c r="H30" s="52">
        <f>WIND!AA15</f>
        <v>30.741417917371024</v>
      </c>
      <c r="I30" s="52">
        <f>WIND!AB15</f>
        <v>31.944592543489946</v>
      </c>
      <c r="J30" s="52">
        <f>WIND!AC15</f>
        <v>34.401388541988879</v>
      </c>
      <c r="K30" s="52">
        <f>WIND!AD15</f>
        <v>35.317707709535725</v>
      </c>
      <c r="L30" s="52">
        <f>WIND!AE15</f>
        <v>38.279510986209623</v>
      </c>
    </row>
    <row r="31" spans="5:12" ht="15.75" x14ac:dyDescent="0.25">
      <c r="E31" s="53" t="s">
        <v>181</v>
      </c>
      <c r="F31" s="56">
        <v>5.7094745917502321</v>
      </c>
      <c r="G31" s="56">
        <v>5.7154885327864084</v>
      </c>
      <c r="H31" s="56">
        <v>6.0927603599112672</v>
      </c>
      <c r="I31" s="56">
        <v>6.7031813084964318</v>
      </c>
      <c r="J31" s="56">
        <v>6.9729655304868148</v>
      </c>
      <c r="K31" s="56">
        <v>7.2770532722320267</v>
      </c>
      <c r="L31" s="56">
        <v>7.667957273023017</v>
      </c>
    </row>
    <row r="32" spans="5:12" ht="15.75" x14ac:dyDescent="0.25">
      <c r="E32" s="53" t="s">
        <v>177</v>
      </c>
      <c r="F32" s="56">
        <v>0.30379522121079944</v>
      </c>
      <c r="G32" s="56">
        <v>0.3146352442218241</v>
      </c>
      <c r="H32" s="56">
        <v>0.32725826276472775</v>
      </c>
      <c r="I32" s="56">
        <v>0.33570021303750092</v>
      </c>
      <c r="J32" s="56">
        <v>0.35326052481991366</v>
      </c>
      <c r="K32" s="56">
        <v>0.35977260434754754</v>
      </c>
      <c r="L32" s="56">
        <v>0.37877646386447628</v>
      </c>
    </row>
  </sheetData>
  <mergeCells count="9">
    <mergeCell ref="E28:E29"/>
    <mergeCell ref="F28:L28"/>
    <mergeCell ref="E13:E14"/>
    <mergeCell ref="F13:L13"/>
    <mergeCell ref="E12:L12"/>
    <mergeCell ref="E20:L20"/>
    <mergeCell ref="E21:E22"/>
    <mergeCell ref="F21:L21"/>
    <mergeCell ref="E27:L27"/>
  </mergeCells>
  <conditionalFormatting sqref="F26:M26 M22:M25 F33:M44 M27:M3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9:M19 M16:M18 M20:M2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9:M1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HI Document" ma:contentTypeID="0x010100662C79DA35A2284584E29B1E84C9C8C700EF94E325FE950843B35DE03ABD2800D5" ma:contentTypeVersion="52" ma:contentTypeDescription="Create a new document." ma:contentTypeScope="" ma:versionID="0b895e16c741c18641dcbc42906e335e">
  <xsd:schema xmlns:xsd="http://www.w3.org/2001/XMLSchema" xmlns:xs="http://www.w3.org/2001/XMLSchema" xmlns:p="http://schemas.microsoft.com/office/2006/metadata/properties" xmlns:ns2="bfc40498-5ce5-42c6-8724-11edc675ff3f" xmlns:ns3="bfc40498-5ce5-42c6-8724-11edc675ff3f" xmlns:ns4="899de1ff-c7ef-4e08-b4ad-3c14e01cb5e8" targetNamespace="http://schemas.microsoft.com/office/2006/metadata/properties" ma:root="true" ma:fieldsID="67869b2611ecca1dc0c172577aa94665" ns3:_="" ns4:_="">
    <xsd:import namespace="bfc40498-5ce5-42c6-8724-11edc675ff3f"/>
    <xsd:import namespace="bfc40498-5ce5-42c6-8724-11edc675ff3f"/>
    <xsd:import namespace="899de1ff-c7ef-4e08-b4ad-3c14e01cb5e8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k4ba791d09a440aba63648a4fa83da7e" minOccurs="0"/>
                <xsd:element ref="ns3:n2755ad5c18e49c7adbfdd598b931bcc" minOccurs="0"/>
                <xsd:element ref="ns3:b282f493e26e4ef1a208c9a49b9311f3" minOccurs="0"/>
                <xsd:element ref="ns3:e8bce870359e4a09862e3b9640f665e6" minOccurs="0"/>
                <xsd:element ref="ns3:DHIPublication" minOccurs="0"/>
                <xsd:element ref="ns3:DHIDateCreated" minOccurs="0"/>
                <xsd:element ref="ns3:DHIReviewLink" minOccurs="0"/>
                <xsd:element ref="ns3:DHIManagementApprovalLink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lcf76f155ced4ddcb4097134ff3c332f" minOccurs="0"/>
                <xsd:element ref="ns4:MediaServiceDateTake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c40498-5ce5-42c6-8724-11edc675ff3f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53770ef1-ddf7-40d9-b01d-73954d8c18b2}" ma:internalName="TaxCatchAll" ma:readOnly="false" ma:showField="CatchAllData" ma:web="bfc40498-5ce5-42c6-8724-11edc675ff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53770ef1-ddf7-40d9-b01d-73954d8c18b2}" ma:internalName="TaxCatchAllLabel" ma:readOnly="false" ma:showField="CatchAllDataLabel" ma:web="bfc40498-5ce5-42c6-8724-11edc675ff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c40498-5ce5-42c6-8724-11edc675ff3f" elementFormDefault="qualified">
    <xsd:import namespace="http://schemas.microsoft.com/office/2006/documentManagement/types"/>
    <xsd:import namespace="http://schemas.microsoft.com/office/infopath/2007/PartnerControls"/>
    <xsd:element name="k4ba791d09a440aba63648a4fa83da7e" ma:index="10" nillable="true" ma:taxonomy="true" ma:internalName="k4ba791d09a440aba63648a4fa83da7e" ma:taxonomyFieldName="DHICategory" ma:displayName="DHICategory" ma:default="" ma:fieldId="{44ba791d-09a4-40ab-a636-48a4fa83da7e}" ma:taxonomyMulti="true" ma:sspId="0cc1a1f7-5d9d-487e-9c70-c04623747153" ma:termSetId="cf316dbf-09a7-4527-b108-6ead98ea1f8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2755ad5c18e49c7adbfdd598b931bcc" ma:index="12" nillable="true" ma:taxonomy="true" ma:internalName="n2755ad5c18e49c7adbfdd598b931bcc" ma:taxonomyFieldName="DHIArea" ma:displayName="DHIArea" ma:default="" ma:fieldId="{72755ad5-c18e-49c7-adbf-dd598b931bcc}" ma:taxonomyMulti="true" ma:sspId="0cc1a1f7-5d9d-487e-9c70-c04623747153" ma:termSetId="3e9017fb-0c0c-4812-abde-a160736a9a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82f493e26e4ef1a208c9a49b9311f3" ma:index="14" nillable="true" ma:taxonomy="true" ma:internalName="b282f493e26e4ef1a208c9a49b9311f3" ma:taxonomyFieldName="DHIKeywords" ma:displayName="DHIKeywords" ma:default="" ma:fieldId="{b282f493-e26e-4ef1-a208-c9a49b9311f3}" ma:taxonomyMulti="true" ma:sspId="0cc1a1f7-5d9d-487e-9c70-c04623747153" ma:termSetId="d8f945d8-c24d-4deb-a750-9e845efe98c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8bce870359e4a09862e3b9640f665e6" ma:index="16" nillable="true" ma:taxonomy="true" ma:internalName="e8bce870359e4a09862e3b9640f665e6" ma:taxonomyFieldName="DHIAuthor" ma:displayName="DHIAuthor" ma:default="" ma:fieldId="{e8bce870-359e-4a09-862e-3b9640f665e6}" ma:taxonomyMulti="true" ma:sspId="0cc1a1f7-5d9d-487e-9c70-c04623747153" ma:termSetId="0c97983b-bbfd-42d4-9c04-ca31687e0c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HIPublication" ma:index="18" nillable="true" ma:displayName="DHIPublication" ma:description="If the item is not a DHI publication, type the full name of the publication, e.g. journal name or book title and publisher" ma:internalName="DHIPublication">
      <xsd:simpleType>
        <xsd:restriction base="dms:Text">
          <xsd:maxLength value="255"/>
        </xsd:restriction>
      </xsd:simpleType>
    </xsd:element>
    <xsd:element name="DHIDateCreated" ma:index="19" nillable="true" ma:displayName="DHIDateCreated" ma:description="Accept the default creation date or add the date and year of publication." ma:format="DateOnly" ma:internalName="DHIDateCreated">
      <xsd:simpleType>
        <xsd:restriction base="dms:DateTime"/>
      </xsd:simpleType>
    </xsd:element>
    <xsd:element name="DHIReviewLink" ma:index="20" nillable="true" ma:displayName="DHI Review" ma:format="Hyperlink" ma:internalName="DHIReview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HIManagementApprovalLink" ma:index="21" nillable="true" ma:displayName="DHI Management Approval" ma:format="Hyperlink" ma:internalName="DHIManagementApproval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9de1ff-c7ef-4e08-b4ad-3c14e01cb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6" nillable="true" ma:displayName="Tags" ma:internalName="MediaServiceAutoTags" ma:readOnly="true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0cc1a1f7-5d9d-487e-9c70-c046237471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9de1ff-c7ef-4e08-b4ad-3c14e01cb5e8">
      <Terms xmlns="http://schemas.microsoft.com/office/infopath/2007/PartnerControls"/>
    </lcf76f155ced4ddcb4097134ff3c332f>
    <DHIReviewLink xmlns="bfc40498-5ce5-42c6-8724-11edc675ff3f">
      <Url xsi:nil="true"/>
      <Description xsi:nil="true"/>
    </DHIReviewLink>
    <TaxCatchAll xmlns="bfc40498-5ce5-42c6-8724-11edc675ff3f" xsi:nil="true"/>
    <n2755ad5c18e49c7adbfdd598b931bcc xmlns="bfc40498-5ce5-42c6-8724-11edc675ff3f">
      <Terms xmlns="http://schemas.microsoft.com/office/infopath/2007/PartnerControls"/>
    </n2755ad5c18e49c7adbfdd598b931bcc>
    <DHIDateCreated xmlns="bfc40498-5ce5-42c6-8724-11edc675ff3f" xsi:nil="true"/>
    <k4ba791d09a440aba63648a4fa83da7e xmlns="bfc40498-5ce5-42c6-8724-11edc675ff3f">
      <Terms xmlns="http://schemas.microsoft.com/office/infopath/2007/PartnerControls"/>
    </k4ba791d09a440aba63648a4fa83da7e>
    <e8bce870359e4a09862e3b9640f665e6 xmlns="bfc40498-5ce5-42c6-8724-11edc675ff3f">
      <Terms xmlns="http://schemas.microsoft.com/office/infopath/2007/PartnerControls"/>
    </e8bce870359e4a09862e3b9640f665e6>
    <TaxCatchAllLabel xmlns="bfc40498-5ce5-42c6-8724-11edc675ff3f" xsi:nil="true"/>
    <b282f493e26e4ef1a208c9a49b9311f3 xmlns="bfc40498-5ce5-42c6-8724-11edc675ff3f">
      <Terms xmlns="http://schemas.microsoft.com/office/infopath/2007/PartnerControls"/>
    </b282f493e26e4ef1a208c9a49b9311f3>
    <DHIPublication xmlns="bfc40498-5ce5-42c6-8724-11edc675ff3f" xsi:nil="true"/>
    <DHIManagementApprovalLink xmlns="bfc40498-5ce5-42c6-8724-11edc675ff3f">
      <Url xsi:nil="true"/>
      <Description xsi:nil="true"/>
    </DHIManagementApprovalLink>
  </documentManagement>
</p:properties>
</file>

<file path=customXml/itemProps1.xml><?xml version="1.0" encoding="utf-8"?>
<ds:datastoreItem xmlns:ds="http://schemas.openxmlformats.org/officeDocument/2006/customXml" ds:itemID="{CECDA70D-AAC3-4DFE-AC91-F2D81DBF6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c40498-5ce5-42c6-8724-11edc675ff3f"/>
    <ds:schemaRef ds:uri="899de1ff-c7ef-4e08-b4ad-3c14e01cb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E07E17-F8EB-43B2-BFF4-2D8E37EBAE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A474B9-6636-413A-BA9D-506B5EA51CA3}">
  <ds:schemaRefs>
    <ds:schemaRef ds:uri="bfc40498-5ce5-42c6-8724-11edc675ff3f"/>
    <ds:schemaRef ds:uri="http://purl.org/dc/terms/"/>
    <ds:schemaRef ds:uri="http://schemas.microsoft.com/office/2006/metadata/properties"/>
    <ds:schemaRef ds:uri="899de1ff-c7ef-4e08-b4ad-3c14e01cb5e8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WIND</vt:lpstr>
      <vt:lpstr>TIDE</vt:lpstr>
      <vt:lpstr>WATER_LEVEL</vt:lpstr>
      <vt:lpstr>CURRENT</vt:lpstr>
      <vt:lpstr>WAVES</vt:lpstr>
      <vt:lpstr>Associated</vt:lpstr>
    </vt:vector>
  </TitlesOfParts>
  <Manager/>
  <Company>DHI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Dich Grode</dc:creator>
  <cp:keywords/>
  <dc:description/>
  <cp:lastModifiedBy>Rasmus Hansen</cp:lastModifiedBy>
  <cp:revision/>
  <dcterms:created xsi:type="dcterms:W3CDTF">2018-12-04T16:13:15Z</dcterms:created>
  <dcterms:modified xsi:type="dcterms:W3CDTF">2022-12-07T12:43:43Z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0x010100662C79DA35A2284584E29B1E84C9C8C700EF94E325FE950843B35DE03ABD2800D5</vt:lpwstr>
  </property>
  <property fmtid="{D5CDD505-2E9C-101B-9397-08002B2CF9AE}" pid="3" name="DHIAuthor">
    <vt:lpwstr/>
  </property>
  <property fmtid="{D5CDD505-2E9C-101B-9397-08002B2CF9AE}" pid="4" name="DHIArea">
    <vt:lpwstr/>
  </property>
  <property fmtid="{D5CDD505-2E9C-101B-9397-08002B2CF9AE}" pid="5" name="MediaServiceImageTags">
    <vt:lpwstr/>
  </property>
  <property fmtid="{D5CDD505-2E9C-101B-9397-08002B2CF9AE}" pid="6" name="DHICategory">
    <vt:lpwstr/>
  </property>
  <property fmtid="{D5CDD505-2E9C-101B-9397-08002B2CF9AE}" pid="7" name="DHIKeywords">
    <vt:lpwstr/>
  </property>
</Properties>
</file>